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ummary" sheetId="2" state="visible" r:id="rId4"/>
    <sheet name="Clients" sheetId="3" state="visible" r:id="rId5"/>
    <sheet name="Sessions" sheetId="4" state="visible" r:id="rId6"/>
  </sheets>
  <definedNames>
    <definedName function="false" hidden="true" localSheetId="2" name="_xlnm._FilterDatabase" vbProcedure="false">Clients!$A$3:$J$503</definedName>
    <definedName function="false" hidden="true" localSheetId="3" name="_xlnm._FilterDatabase" vbProcedure="false">Sessions!$A$3:$F$503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<sst xmlns="http://schemas.openxmlformats.org/spreadsheetml/2006/main" count="100" uniqueCount="91">
  <si>
    <t xml:space="preserve">Coaching Hours Log</t>
  </si>
  <si>
    <t xml:space="preserve">For coaches working toward an ICF credential. By Sessio · getsessiocoach.com/blog</t>
  </si>
  <si>
    <t xml:space="preserve">Not an official ICF resource. Sessio is independent and is not affiliated with, endorsed by, or sponsored by the International Coaching Federation. Requirements reflect ICF's published guidance as of October 2026 and may change. Always confirm current requirements at coachingfederation.org.</t>
  </si>
  <si>
    <t xml:space="preserve">How it works</t>
  </si>
  <si>
    <t xml:space="preserve">1. Summary</t>
  </si>
  <si>
    <t xml:space="preserve">Enter your coaching education start date and planned application date. Totals and progress update automatically.</t>
  </si>
  <si>
    <t xml:space="preserve">2. Clients</t>
  </si>
  <si>
    <t xml:space="preserve">List each client once: name, contact information, consent, and type. For a group or team, enter the group once and the number of participants. Start date, end date, and hours fill in automatically.</t>
  </si>
  <si>
    <t xml:space="preserve">3. Sessions</t>
  </si>
  <si>
    <t xml:space="preserve">Log every session: date, client (choose from the list), hours, and paid or pro bono.</t>
  </si>
  <si>
    <t xml:space="preserve">Legend</t>
  </si>
  <si>
    <t xml:space="preserve">Yellow cells</t>
  </si>
  <si>
    <t xml:space="preserve">Cells for you to fill in.</t>
  </si>
  <si>
    <t xml:space="preserve">Green cells</t>
  </si>
  <si>
    <t xml:space="preserve">Calculated automatically. Don't type over them.</t>
  </si>
  <si>
    <t xml:space="preserve">Example rows</t>
  </si>
  <si>
    <t xml:space="preserve">The Clients and Sessions tabs include one example client and two example sessions so you can see the format. Delete them before you start.</t>
  </si>
  <si>
    <t xml:space="preserve">ICF rules reflected here</t>
  </si>
  <si>
    <t xml:space="preserve">Required log fields</t>
  </si>
  <si>
    <t xml:space="preserve">ICF's client coaching log asks for client name, contact information, start and end dates of the coaching relationship, and paid and pro bono hours.</t>
  </si>
  <si>
    <t xml:space="preserve">Client consent</t>
  </si>
  <si>
    <t xml:space="preserve">ICF states that individual clients who do not consent to having their names listed must be left off the log. Organizational clients can instead be verified with a signed letter on company letterhead; mark these "Org letter". ICF does not say whether hours with non-consenting clients count toward your total, so the Summary tab shows them separately. Confirm with ICF before including them.</t>
  </si>
  <si>
    <t xml:space="preserve">Submitting the log</t>
  </si>
  <si>
    <t xml:space="preserve">ICF does not ask you to upload this log. You report your total hours and attest that they meet the requirements. ICF may ask for the log if your application is selected for an audit.</t>
  </si>
  <si>
    <t xml:space="preserve">When hours count</t>
  </si>
  <si>
    <t xml:space="preserve">ICF counts client coaching hours completed after you begin your coaching education. Sessions dated before the education start date on the Summary tab are excluded.</t>
  </si>
  <si>
    <t xml:space="preserve">Group and team coaching</t>
  </si>
  <si>
    <t xml:space="preserve">Each participant counts as an individual client, but hours are not multiplied by the number of participants. ICF counts groups of 15 or fewer unless a co-coach is present.</t>
  </si>
  <si>
    <t xml:space="preserve">What doesn't count</t>
  </si>
  <si>
    <t xml:space="preserve">Training, teaching, mentor coaching, and facilitating workshops are not coaching hours.</t>
  </si>
  <si>
    <t xml:space="preserve">Sources</t>
  </si>
  <si>
    <t xml:space="preserve">Experience requirements</t>
  </si>
  <si>
    <t xml:space="preserve">https://coachingfederation.org/credentialing/prepare-for-icf-credential-application/experience-requirements/</t>
  </si>
  <si>
    <t xml:space="preserve">Client coaching log</t>
  </si>
  <si>
    <t xml:space="preserve">https://icfsupport.freshdesk.com/support/solutions/articles/5000653702-what-information-does-icf-require-for-the-client-coaching-log-</t>
  </si>
  <si>
    <t xml:space="preserve">Uploading the log</t>
  </si>
  <si>
    <t xml:space="preserve">https://icfsupport.freshdesk.com/support/solutions/articles/5000881114-do-i-upload-my-client-log-to-my-icf-credential-application-</t>
  </si>
  <si>
    <t xml:space="preserve">Credential progress</t>
  </si>
  <si>
    <t xml:space="preserve">Coaching education start date</t>
  </si>
  <si>
    <t xml:space="preserve">Hours before this date don't count.</t>
  </si>
  <si>
    <t xml:space="preserve">Planned application date</t>
  </si>
  <si>
    <t xml:space="preserve">Used for the 18-month window.</t>
  </si>
  <si>
    <t xml:space="preserve">Your totals</t>
  </si>
  <si>
    <t xml:space="preserve">Total coaching hours</t>
  </si>
  <si>
    <t xml:space="preserve">Paid hours</t>
  </si>
  <si>
    <t xml:space="preserve">Pro bono hours</t>
  </si>
  <si>
    <t xml:space="preserve">Clients (each group participant counts)</t>
  </si>
  <si>
    <t xml:space="preserve">Hours in the 18 months before applying</t>
  </si>
  <si>
    <t xml:space="preserve">Hours documented on the log (consenting clients)</t>
  </si>
  <si>
    <t xml:space="preserve">Hours with clients not on the log (no consent)</t>
  </si>
  <si>
    <t xml:space="preserve">Hours before your education start date (don't count)</t>
  </si>
  <si>
    <t xml:space="preserve">Totals include clients not on the log. ICF says those clients must be left off the log but does not say whether their hours count. Confirm with ICF before relying on them.</t>
  </si>
  <si>
    <t xml:space="preserve">Progress toward each credential</t>
  </si>
  <si>
    <t xml:space="preserve">Requirement</t>
  </si>
  <si>
    <t xml:space="preserve">ACC</t>
  </si>
  <si>
    <t xml:space="preserve">PCC</t>
  </si>
  <si>
    <t xml:space="preserve">MCC</t>
  </si>
  <si>
    <t xml:space="preserve">Coaching hours: target</t>
  </si>
  <si>
    <t xml:space="preserve">Coaching hours: still needed</t>
  </si>
  <si>
    <t xml:space="preserve">Paid hours: target</t>
  </si>
  <si>
    <t xml:space="preserve">Paid hours: still needed</t>
  </si>
  <si>
    <t xml:space="preserve">Clients: target</t>
  </si>
  <si>
    <t xml:space="preserve">Clients: still needed</t>
  </si>
  <si>
    <t xml:space="preserve">Recent hours (18 months): target</t>
  </si>
  <si>
    <t xml:space="preserve">Not required</t>
  </si>
  <si>
    <t xml:space="preserve">Recent hours (18 months): still needed</t>
  </si>
  <si>
    <t xml:space="preserve">MCC also requires holding, or having held, a PCC credential. Every level also requires coach education, mentor coaching, a performance evaluation, and an exam, which this log doesn't track.</t>
  </si>
  <si>
    <t xml:space="preserve">Targets source: ICF Credentialing Experience Requirements, coachingfederation.org (checked October 2026).</t>
  </si>
  <si>
    <t xml:space="preserve">Clients</t>
  </si>
  <si>
    <t xml:space="preserve">Client name</t>
  </si>
  <si>
    <t xml:space="preserve">Contact information</t>
  </si>
  <si>
    <t xml:space="preserve">Consent to list</t>
  </si>
  <si>
    <t xml:space="preserve">Type</t>
  </si>
  <si>
    <t xml:space="preserve">Participants</t>
  </si>
  <si>
    <t xml:space="preserve">Start date</t>
  </si>
  <si>
    <t xml:space="preserve">End date</t>
  </si>
  <si>
    <t xml:space="preserve">Total hours</t>
  </si>
  <si>
    <t xml:space="preserve">Jordan Example</t>
  </si>
  <si>
    <t xml:space="preserve">jordan@example.com</t>
  </si>
  <si>
    <t xml:space="preserve">Yes</t>
  </si>
  <si>
    <t xml:space="preserve">Individual</t>
  </si>
  <si>
    <t xml:space="preserve">Sessions</t>
  </si>
  <si>
    <t xml:space="preserve">Date</t>
  </si>
  <si>
    <t xml:space="preserve">Client</t>
  </si>
  <si>
    <t xml:space="preserve">Hours</t>
  </si>
  <si>
    <t xml:space="preserve">Paid or pro bono</t>
  </si>
  <si>
    <t xml:space="preserve">Status</t>
  </si>
  <si>
    <t xml:space="preserve">Notes (optional)</t>
  </si>
  <si>
    <t xml:space="preserve">Paid</t>
  </si>
  <si>
    <t xml:space="preserve">Example row. Delete before use.</t>
  </si>
  <si>
    <t xml:space="preserve">Pro bono</t>
  </si>
</sst>
</file>

<file path=xl/styles.xml><?xml version="1.0" encoding="utf-8"?>
<styleSheet xmlns="http://schemas.openxmlformats.org/spreadsheetml/2006/main">
  <numFmts count="4">
    <numFmt numFmtId="164" formatCode="General"/>
    <numFmt numFmtId="165" formatCode="yyyy\-mm\-dd"/>
    <numFmt numFmtId="166" formatCode="0.00"/>
    <numFmt numFmtId="167" formatCode="0"/>
  </numFmts>
  <fonts count="14">
    <font>
      <sz val="11"/>
      <color theme="1"/>
      <name val="Calibri"/>
      <family val="2"/>
      <charset val="1"/>
    </font>
    <font>
      <sz val="10"/>
      <name val="Arial"/>
      <family val="0"/>
    </font>
    <font>
      <sz val="10"/>
      <name val="Arial"/>
      <family val="0"/>
    </font>
    <font>
      <sz val="10"/>
      <name val="Arial"/>
      <family val="0"/>
    </font>
    <font>
      <b val="true"/>
      <sz val="20"/>
      <color rgb="FF2E362D"/>
      <name val="Arial"/>
      <family val="0"/>
      <charset val="1"/>
    </font>
    <font>
      <i val="true"/>
      <sz val="10"/>
      <color rgb="FF5E6B5C"/>
      <name val="Arial"/>
      <family val="0"/>
      <charset val="1"/>
    </font>
    <font>
      <b val="true"/>
      <sz val="10"/>
      <color rgb="FF2E362D"/>
      <name val="Arial"/>
      <family val="0"/>
      <charset val="1"/>
    </font>
    <font>
      <b val="true"/>
      <sz val="12"/>
      <color rgb="FF7D9B7A"/>
      <name val="Arial"/>
      <family val="0"/>
      <charset val="1"/>
    </font>
    <font>
      <sz val="10"/>
      <color rgb="FF2E362D"/>
      <name val="Arial"/>
      <family val="0"/>
      <charset val="1"/>
    </font>
    <font>
      <sz val="10"/>
      <color rgb="FF1F5FA8"/>
      <name val="Arial"/>
      <family val="0"/>
      <charset val="1"/>
    </font>
    <font>
      <b val="true"/>
      <sz val="18"/>
      <color rgb="FF2E362D"/>
      <name val="Arial"/>
      <family val="0"/>
      <charset val="1"/>
    </font>
    <font>
      <i val="true"/>
      <sz val="8"/>
      <color rgb="FF5E6B5C"/>
      <name val="Arial"/>
      <family val="0"/>
      <charset val="1"/>
    </font>
    <font>
      <b val="true"/>
      <sz val="10"/>
      <color rgb="FFFFFFFF"/>
      <name val="Arial"/>
      <family val="0"/>
      <charset val="1"/>
    </font>
    <font>
      <b val="true"/>
      <sz val="14"/>
      <color rgb="FF2E362D"/>
      <name val="Arial"/>
      <family val="0"/>
      <charset val="1"/>
    </font>
  </fonts>
  <fills count="5">
    <fill>
      <patternFill patternType="none"/>
    </fill>
    <fill>
      <patternFill patternType="gray125"/>
    </fill>
    <fill>
      <patternFill patternType="solid">
        <fgColor rgb="FFEEF2ED"/>
        <bgColor rgb="FFFFF9DB"/>
      </patternFill>
    </fill>
    <fill>
      <patternFill patternType="solid">
        <fgColor rgb="FFFFF9DB"/>
        <bgColor rgb="FFEEF2ED"/>
      </patternFill>
    </fill>
    <fill>
      <patternFill patternType="solid">
        <fgColor rgb="FF7D9B7A"/>
        <bgColor rgb="FF808080"/>
      </patternFill>
    </fill>
  </fills>
  <borders count="2">
    <border diagonalUp="false" diagonalDown="false">
      <left/>
      <right/>
      <top/>
      <bottom/>
      <diagonal/>
    </border>
    <border diagonalUp="false" diagonalDown="false">
      <left style="thin">
        <color rgb="FFD8E0D6"/>
      </left>
      <right style="thin">
        <color rgb="FFD8E0D6"/>
      </right>
      <top style="thin">
        <color rgb="FFD8E0D6"/>
      </top>
      <bottom style="thin">
        <color rgb="FFD8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false" indent="0" shrinkToFit="false"/>
      <protection locked="true" hidden="false"/>
    </xf>
    <xf numFmtId="164" fontId="6" fillId="2"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bottom"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6" fillId="2" borderId="1" xfId="0" applyFont="true" applyBorder="true" applyAlignment="false" applyProtection="false">
      <alignment horizontal="general" vertical="bottom" textRotation="0" wrapText="false" indent="0" shrinkToFit="false"/>
      <protection locked="true" hidden="false"/>
    </xf>
    <xf numFmtId="167" fontId="6" fillId="2" borderId="1" xfId="0" applyFont="true" applyBorder="tru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true" applyProtection="false">
      <alignment horizontal="center" vertical="bottom" textRotation="0" wrapText="false" indent="0" shrinkToFit="false"/>
      <protection locked="true" hidden="false"/>
    </xf>
    <xf numFmtId="166" fontId="6" fillId="2" borderId="1" xfId="0" applyFont="true" applyBorder="true" applyAlignment="true" applyProtection="false">
      <alignment horizontal="center" vertical="bottom" textRotation="0" wrapText="false" indent="0" shrinkToFit="false"/>
      <protection locked="true" hidden="false"/>
    </xf>
    <xf numFmtId="167" fontId="6" fillId="2" borderId="1"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true" applyProtection="false">
      <alignment horizontal="center"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7D9B7A"/>
          <bgColor rgb="FF000000"/>
        </patternFill>
      </fill>
    </dxf>
    <dxf>
      <fill>
        <patternFill patternType="solid">
          <fgColor rgb="FFFFF9DB"/>
          <bgColor rgb="FF000000"/>
        </patternFill>
      </fill>
    </dxf>
    <dxf>
      <fill>
        <patternFill patternType="solid">
          <fgColor rgb="FF2E362D"/>
          <bgColor rgb="FF000000"/>
        </patternFill>
      </fill>
    </dxf>
    <dxf>
      <fill>
        <patternFill patternType="solid">
          <fgColor rgb="FFFFFFFF"/>
          <bgColor rgb="FF000000"/>
        </patternFill>
      </fill>
    </dxf>
    <dxf>
      <fill>
        <patternFill patternType="solid">
          <fgColor rgb="FFEEF2E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EEF2ED"/>
      <rgbColor rgb="FF660066"/>
      <rgbColor rgb="FFFF8080"/>
      <rgbColor rgb="FF1F5FA8"/>
      <rgbColor rgb="FFD8E0D6"/>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E6B5C"/>
      <rgbColor rgb="FF7D9B7A"/>
      <rgbColor rgb="FF003366"/>
      <rgbColor rgb="FF339966"/>
      <rgbColor rgb="FF003300"/>
      <rgbColor rgb="FF333300"/>
      <rgbColor rgb="FF993300"/>
      <rgbColor rgb="FF993366"/>
      <rgbColor rgb="FF333399"/>
      <rgbColor rgb="FF2E362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oachingfederation.org/credentialing/prepare-for-icf-credential-application/experience-requirements/" TargetMode="External"/><Relationship Id="rId2" Type="http://schemas.openxmlformats.org/officeDocument/2006/relationships/hyperlink" Target="https://icfsupport.freshdesk.com/support/solutions/articles/5000653702-what-information-does-icf-require-for-the-client-coaching-log-" TargetMode="External"/><Relationship Id="rId3" Type="http://schemas.openxmlformats.org/officeDocument/2006/relationships/hyperlink" Target="https://icfsupport.freshdesk.com/support/solutions/articles/5000881114-do-i-upload-my-client-log-to-my-icf-credential-application-" TargetMode="Externa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D9B7A"/>
    <pageSetUpPr fitToPage="false"/>
  </sheetPr>
  <dimension ref="B2:C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0"/>
  </cols>
  <sheetData>
    <row r="2" customFormat="false" ht="24.45" hidden="false" customHeight="false" outlineLevel="0" collapsed="false">
      <c r="B2" s="1" t="s">
        <v>0</v>
      </c>
    </row>
    <row r="3" customFormat="false" ht="15" hidden="false" customHeight="false" outlineLevel="0" collapsed="false">
      <c r="B3" s="2" t="s">
        <v>1</v>
      </c>
    </row>
    <row r="5" customFormat="false" ht="48" hidden="false" customHeight="true" outlineLevel="0" collapsed="false">
      <c r="B5" s="3" t="s">
        <v>2</v>
      </c>
      <c r="C5" s="3"/>
    </row>
    <row r="7" customFormat="false" ht="15" hidden="false" customHeight="false" outlineLevel="0" collapsed="false">
      <c r="B7" s="4" t="s">
        <v>3</v>
      </c>
    </row>
    <row r="8" customFormat="false" ht="30" hidden="false" customHeight="true" outlineLevel="0" collapsed="false">
      <c r="B8" s="5" t="s">
        <v>4</v>
      </c>
      <c r="C8" s="6" t="s">
        <v>5</v>
      </c>
    </row>
    <row r="9" customFormat="false" ht="45" hidden="false" customHeight="true" outlineLevel="0" collapsed="false">
      <c r="B9" s="5" t="s">
        <v>6</v>
      </c>
      <c r="C9" s="6" t="s">
        <v>7</v>
      </c>
    </row>
    <row r="10" customFormat="false" ht="15" hidden="false" customHeight="true" outlineLevel="0" collapsed="false">
      <c r="B10" s="5" t="s">
        <v>8</v>
      </c>
      <c r="C10" s="6" t="s">
        <v>9</v>
      </c>
    </row>
    <row r="11" customFormat="false" ht="15" hidden="false" customHeight="false" outlineLevel="0" collapsed="false">
      <c r="B11" s="4" t="s">
        <v>10</v>
      </c>
    </row>
    <row r="12" customFormat="false" ht="15" hidden="false" customHeight="true" outlineLevel="0" collapsed="false">
      <c r="B12" s="7" t="s">
        <v>11</v>
      </c>
      <c r="C12" s="6" t="s">
        <v>12</v>
      </c>
    </row>
    <row r="13" customFormat="false" ht="15" hidden="false" customHeight="true" outlineLevel="0" collapsed="false">
      <c r="B13" s="8" t="s">
        <v>13</v>
      </c>
      <c r="C13" s="6" t="s">
        <v>14</v>
      </c>
    </row>
    <row r="14" customFormat="false" ht="30" hidden="false" customHeight="true" outlineLevel="0" collapsed="false">
      <c r="B14" s="5" t="s">
        <v>15</v>
      </c>
      <c r="C14" s="6" t="s">
        <v>16</v>
      </c>
    </row>
    <row r="15" customFormat="false" ht="15" hidden="false" customHeight="false" outlineLevel="0" collapsed="false">
      <c r="B15" s="4" t="s">
        <v>17</v>
      </c>
    </row>
    <row r="16" customFormat="false" ht="30" hidden="false" customHeight="true" outlineLevel="0" collapsed="false">
      <c r="B16" s="5" t="s">
        <v>18</v>
      </c>
      <c r="C16" s="6" t="s">
        <v>19</v>
      </c>
    </row>
    <row r="17" customFormat="false" ht="75" hidden="false" customHeight="true" outlineLevel="0" collapsed="false">
      <c r="B17" s="5" t="s">
        <v>20</v>
      </c>
      <c r="C17" s="6" t="s">
        <v>21</v>
      </c>
    </row>
    <row r="18" customFormat="false" ht="30" hidden="false" customHeight="true" outlineLevel="0" collapsed="false">
      <c r="B18" s="5" t="s">
        <v>22</v>
      </c>
      <c r="C18" s="6" t="s">
        <v>23</v>
      </c>
    </row>
    <row r="19" customFormat="false" ht="30" hidden="false" customHeight="true" outlineLevel="0" collapsed="false">
      <c r="B19" s="5" t="s">
        <v>24</v>
      </c>
      <c r="C19" s="6" t="s">
        <v>25</v>
      </c>
    </row>
    <row r="20" customFormat="false" ht="30" hidden="false" customHeight="true" outlineLevel="0" collapsed="false">
      <c r="B20" s="5" t="s">
        <v>26</v>
      </c>
      <c r="C20" s="6" t="s">
        <v>27</v>
      </c>
    </row>
    <row r="21" customFormat="false" ht="15" hidden="false" customHeight="true" outlineLevel="0" collapsed="false">
      <c r="B21" s="5" t="s">
        <v>28</v>
      </c>
      <c r="C21" s="6" t="s">
        <v>29</v>
      </c>
    </row>
    <row r="22" customFormat="false" ht="15" hidden="false" customHeight="false" outlineLevel="0" collapsed="false">
      <c r="B22" s="4" t="s">
        <v>30</v>
      </c>
    </row>
    <row r="23" customFormat="false" ht="30" hidden="false" customHeight="true" outlineLevel="0" collapsed="false">
      <c r="B23" s="5" t="s">
        <v>31</v>
      </c>
      <c r="C23" s="9" t="s">
        <v>32</v>
      </c>
    </row>
    <row r="24" customFormat="false" ht="30" hidden="false" customHeight="true" outlineLevel="0" collapsed="false">
      <c r="B24" s="5" t="s">
        <v>33</v>
      </c>
      <c r="C24" s="9" t="s">
        <v>34</v>
      </c>
    </row>
    <row r="25" customFormat="false" ht="30" hidden="false" customHeight="true" outlineLevel="0" collapsed="false">
      <c r="B25" s="5" t="s">
        <v>35</v>
      </c>
      <c r="C25" s="9" t="s">
        <v>36</v>
      </c>
    </row>
  </sheetData>
  <mergeCells count="1">
    <mergeCell ref="B5:C5"/>
  </mergeCells>
  <hyperlinks>
    <hyperlink ref="C23" r:id="rId1" display="https://coachingfederation.org/credentialing/prepare-for-icf-credential-application/experience-requirements/"/>
    <hyperlink ref="C24" r:id="rId2" display="https://icfsupport.freshdesk.com/support/solutions/articles/5000653702-what-information-does-icf-require-for-the-client-coaching-log-"/>
    <hyperlink ref="C25" r:id="rId3" display="https://icfsupport.freshdesk.com/support/solutions/articles/5000881114-do-i-upload-my-client-log-to-my-icf-credential-application-"/>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D9B7A"/>
    <pageSetUpPr fitToPage="false"/>
  </sheetPr>
  <dimension ref="B2: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16"/>
    <col collapsed="false" customWidth="true" hidden="false" outlineLevel="0" max="6" min="4" style="0" width="14"/>
    <col collapsed="false" customWidth="true" hidden="false" outlineLevel="0" max="7" min="7" style="0" width="3"/>
  </cols>
  <sheetData>
    <row r="2" customFormat="false" ht="22.05" hidden="false" customHeight="false" outlineLevel="0" collapsed="false">
      <c r="B2" s="10" t="s">
        <v>37</v>
      </c>
    </row>
    <row r="3" customFormat="false" ht="36" hidden="false" customHeight="true" outlineLevel="0" collapsed="false">
      <c r="B3" s="11" t="s">
        <v>2</v>
      </c>
      <c r="C3" s="11"/>
      <c r="D3" s="11"/>
      <c r="E3" s="11"/>
      <c r="F3" s="11"/>
    </row>
    <row r="5" customFormat="false" ht="15" hidden="false" customHeight="false" outlineLevel="0" collapsed="false">
      <c r="B5" s="12" t="s">
        <v>38</v>
      </c>
      <c r="C5" s="13" t="n">
        <v>46037</v>
      </c>
      <c r="D5" s="14" t="s">
        <v>39</v>
      </c>
    </row>
    <row r="6" customFormat="false" ht="15" hidden="false" customHeight="false" outlineLevel="0" collapsed="false">
      <c r="B6" s="12" t="s">
        <v>40</v>
      </c>
      <c r="C6" s="13" t="n">
        <v>46539</v>
      </c>
      <c r="D6" s="14" t="s">
        <v>41</v>
      </c>
    </row>
    <row r="8" customFormat="false" ht="15" hidden="false" customHeight="false" outlineLevel="0" collapsed="false">
      <c r="B8" s="4" t="s">
        <v>42</v>
      </c>
    </row>
    <row r="9" customFormat="false" ht="15" hidden="false" customHeight="false" outlineLevel="0" collapsed="false">
      <c r="B9" s="15" t="s">
        <v>43</v>
      </c>
      <c r="C9" s="16" t="n">
        <f aca="false">SUMIFS(Sessions!$C$4:$C$503,Sessions!$E$4:$E$503,"&lt;&gt;No: before education",Sessions!$A$4:$A$503,"&lt;&gt;")</f>
        <v>2</v>
      </c>
    </row>
    <row r="10" customFormat="false" ht="15" hidden="false" customHeight="false" outlineLevel="0" collapsed="false">
      <c r="B10" s="15" t="s">
        <v>44</v>
      </c>
      <c r="C10" s="16" t="n">
        <f aca="false">SUMIFS(Sessions!$C$4:$C$503,Sessions!$E$4:$E$503,"&lt;&gt;No: before education",Sessions!$A$4:$A$503,"&lt;&gt;",Sessions!$D$4:$D$503,"Paid")</f>
        <v>1</v>
      </c>
    </row>
    <row r="11" customFormat="false" ht="15" hidden="false" customHeight="false" outlineLevel="0" collapsed="false">
      <c r="B11" s="15" t="s">
        <v>45</v>
      </c>
      <c r="C11" s="16" t="n">
        <f aca="false">SUMIFS(Sessions!$C$4:$C$503,Sessions!$E$4:$E$503,"&lt;&gt;No: before education",Sessions!$A$4:$A$503,"&lt;&gt;",Sessions!$D$4:$D$503,"Pro bono")</f>
        <v>1</v>
      </c>
    </row>
    <row r="12" customFormat="false" ht="15" hidden="false" customHeight="false" outlineLevel="0" collapsed="false">
      <c r="B12" s="15" t="s">
        <v>46</v>
      </c>
      <c r="C12" s="17" t="n">
        <f aca="false">SUMPRODUCT((Clients!$A$4:$A$503&lt;&gt;"")*(N(+Clients!$J$4:$J$503)&gt;0),Clients!$E$4:$E$503)</f>
        <v>1</v>
      </c>
    </row>
    <row r="13" customFormat="false" ht="15" hidden="false" customHeight="false" outlineLevel="0" collapsed="false">
      <c r="B13" s="15" t="s">
        <v>47</v>
      </c>
      <c r="C13" s="16" t="n">
        <f aca="false">SUMIFS(Sessions!$C$4:$C$503,Sessions!$E$4:$E$503,"&lt;&gt;No: before education",Sessions!$A$4:$A$503,"&gt;="&amp;EDATE($C$6,-18),Sessions!$A$4:$A$503,"&lt;="&amp;$C$6)</f>
        <v>2</v>
      </c>
    </row>
    <row r="14" customFormat="false" ht="15" hidden="false" customHeight="false" outlineLevel="0" collapsed="false">
      <c r="B14" s="15" t="s">
        <v>48</v>
      </c>
      <c r="C14" s="16" t="n">
        <f aca="false">SUMIFS(Sessions!$C$4:$C$503,Sessions!$E$4:$E$503,"On log")</f>
        <v>2</v>
      </c>
    </row>
    <row r="15" customFormat="false" ht="15" hidden="false" customHeight="false" outlineLevel="0" collapsed="false">
      <c r="B15" s="15" t="s">
        <v>49</v>
      </c>
      <c r="C15" s="16" t="n">
        <f aca="false">SUMIFS(Sessions!$C$4:$C$503,Sessions!$E$4:$E$503,"Not on log: no consent")</f>
        <v>0</v>
      </c>
    </row>
    <row r="16" customFormat="false" ht="15" hidden="false" customHeight="false" outlineLevel="0" collapsed="false">
      <c r="B16" s="15" t="s">
        <v>50</v>
      </c>
      <c r="C16" s="16" t="n">
        <f aca="false">SUMIFS(Sessions!$C$4:$C$503,Sessions!$E$4:$E$503,"No: before education")</f>
        <v>0</v>
      </c>
    </row>
    <row r="17" customFormat="false" ht="24" hidden="false" customHeight="true" outlineLevel="0" collapsed="false">
      <c r="B17" s="11" t="s">
        <v>51</v>
      </c>
      <c r="C17" s="11"/>
      <c r="D17" s="11"/>
      <c r="E17" s="11"/>
      <c r="F17" s="11"/>
    </row>
    <row r="18" customFormat="false" ht="15" hidden="false" customHeight="false" outlineLevel="0" collapsed="false">
      <c r="B18" s="4" t="s">
        <v>52</v>
      </c>
    </row>
    <row r="19" customFormat="false" ht="15" hidden="false" customHeight="false" outlineLevel="0" collapsed="false">
      <c r="B19" s="18" t="s">
        <v>53</v>
      </c>
      <c r="C19" s="18" t="s">
        <v>54</v>
      </c>
      <c r="D19" s="18" t="s">
        <v>55</v>
      </c>
      <c r="E19" s="18" t="s">
        <v>56</v>
      </c>
    </row>
    <row r="20" customFormat="false" ht="15" hidden="false" customHeight="false" outlineLevel="0" collapsed="false">
      <c r="B20" s="12" t="s">
        <v>57</v>
      </c>
      <c r="C20" s="19" t="n">
        <v>100</v>
      </c>
      <c r="D20" s="19" t="n">
        <v>500</v>
      </c>
      <c r="E20" s="19" t="n">
        <v>2500</v>
      </c>
    </row>
    <row r="21" customFormat="false" ht="15" hidden="false" customHeight="false" outlineLevel="0" collapsed="false">
      <c r="B21" s="15" t="s">
        <v>58</v>
      </c>
      <c r="C21" s="20" t="n">
        <f aca="false">MAX(0,C20-C9)</f>
        <v>98</v>
      </c>
      <c r="D21" s="20" t="n">
        <f aca="false">MAX(0,D20-C9)</f>
        <v>498</v>
      </c>
      <c r="E21" s="20" t="n">
        <f aca="false">MAX(0,E20-C9)</f>
        <v>2498</v>
      </c>
    </row>
    <row r="22" customFormat="false" ht="15" hidden="false" customHeight="false" outlineLevel="0" collapsed="false">
      <c r="B22" s="12" t="s">
        <v>59</v>
      </c>
      <c r="C22" s="19" t="n">
        <v>75</v>
      </c>
      <c r="D22" s="19" t="n">
        <v>450</v>
      </c>
      <c r="E22" s="19" t="n">
        <v>2250</v>
      </c>
    </row>
    <row r="23" customFormat="false" ht="15" hidden="false" customHeight="false" outlineLevel="0" collapsed="false">
      <c r="B23" s="15" t="s">
        <v>60</v>
      </c>
      <c r="C23" s="20" t="n">
        <f aca="false">MAX(0,C22-C10)</f>
        <v>74</v>
      </c>
      <c r="D23" s="20" t="n">
        <f aca="false">MAX(0,D22-C10)</f>
        <v>449</v>
      </c>
      <c r="E23" s="20" t="n">
        <f aca="false">MAX(0,E22-C10)</f>
        <v>2249</v>
      </c>
    </row>
    <row r="24" customFormat="false" ht="15" hidden="false" customHeight="false" outlineLevel="0" collapsed="false">
      <c r="B24" s="12" t="s">
        <v>61</v>
      </c>
      <c r="C24" s="19" t="n">
        <v>8</v>
      </c>
      <c r="D24" s="19" t="n">
        <v>25</v>
      </c>
      <c r="E24" s="19" t="n">
        <v>35</v>
      </c>
    </row>
    <row r="25" customFormat="false" ht="15" hidden="false" customHeight="false" outlineLevel="0" collapsed="false">
      <c r="B25" s="15" t="s">
        <v>62</v>
      </c>
      <c r="C25" s="21" t="n">
        <f aca="false">MAX(0,C24-C12)</f>
        <v>7</v>
      </c>
      <c r="D25" s="21" t="n">
        <f aca="false">MAX(0,D24-C12)</f>
        <v>24</v>
      </c>
      <c r="E25" s="21" t="n">
        <f aca="false">MAX(0,E24-C12)</f>
        <v>34</v>
      </c>
    </row>
    <row r="26" customFormat="false" ht="15" hidden="false" customHeight="false" outlineLevel="0" collapsed="false">
      <c r="B26" s="12" t="s">
        <v>63</v>
      </c>
      <c r="C26" s="19" t="n">
        <v>25</v>
      </c>
      <c r="D26" s="19" t="n">
        <v>50</v>
      </c>
      <c r="E26" s="19" t="s">
        <v>64</v>
      </c>
    </row>
    <row r="27" customFormat="false" ht="15" hidden="false" customHeight="false" outlineLevel="0" collapsed="false">
      <c r="B27" s="15" t="s">
        <v>65</v>
      </c>
      <c r="C27" s="20" t="n">
        <f aca="false">MAX(0,C26-C13)</f>
        <v>23</v>
      </c>
      <c r="D27" s="20" t="n">
        <f aca="false">MAX(0,D26-C13)</f>
        <v>48</v>
      </c>
      <c r="E27" s="20" t="s">
        <v>64</v>
      </c>
    </row>
    <row r="29" customFormat="false" ht="25.5" hidden="false" customHeight="true" outlineLevel="0" collapsed="false">
      <c r="B29" s="11" t="s">
        <v>66</v>
      </c>
      <c r="C29" s="11"/>
      <c r="D29" s="11"/>
      <c r="E29" s="11"/>
      <c r="F29" s="11"/>
    </row>
    <row r="30" customFormat="false" ht="15" hidden="false" customHeight="false" outlineLevel="0" collapsed="false">
      <c r="B30" s="14" t="s">
        <v>67</v>
      </c>
    </row>
  </sheetData>
  <mergeCells count="3">
    <mergeCell ref="B3:F3"/>
    <mergeCell ref="B17:F17"/>
    <mergeCell ref="B29:F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D9B7A"/>
    <pageSetUpPr fitToPage="false"/>
  </sheetPr>
  <dimension ref="A1:J50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0"/>
    <col collapsed="false" customWidth="true" hidden="false" outlineLevel="0" max="3" min="3" style="0" width="15"/>
    <col collapsed="false" customWidth="true" hidden="false" outlineLevel="0" max="4" min="4" style="0" width="14"/>
    <col collapsed="false" customWidth="true" hidden="false" outlineLevel="0" max="5" min="5" style="0" width="12"/>
    <col collapsed="false" customWidth="true" hidden="false" outlineLevel="0" max="7" min="6" style="0" width="13"/>
    <col collapsed="false" customWidth="true" hidden="false" outlineLevel="0" max="8" min="8" style="0" width="12"/>
    <col collapsed="false" customWidth="true" hidden="false" outlineLevel="0" max="9" min="9" style="0" width="14"/>
    <col collapsed="false" customWidth="true" hidden="false" outlineLevel="0" max="10" min="10" style="0" width="12"/>
  </cols>
  <sheetData>
    <row r="1" customFormat="false" ht="17.35" hidden="false" customHeight="false" outlineLevel="0" collapsed="false">
      <c r="A1" s="22" t="s">
        <v>68</v>
      </c>
    </row>
    <row r="2" customFormat="false" ht="25.5" hidden="false" customHeight="true" outlineLevel="0" collapsed="false">
      <c r="A2" s="11" t="s">
        <v>2</v>
      </c>
      <c r="B2" s="11"/>
      <c r="C2" s="11"/>
      <c r="D2" s="11"/>
      <c r="E2" s="11"/>
      <c r="F2" s="11"/>
      <c r="G2" s="11"/>
      <c r="H2" s="11"/>
      <c r="I2" s="11"/>
      <c r="J2" s="11"/>
    </row>
    <row r="3" customFormat="false" ht="30" hidden="false" customHeight="true" outlineLevel="0" collapsed="false">
      <c r="A3" s="23" t="s">
        <v>69</v>
      </c>
      <c r="B3" s="23" t="s">
        <v>70</v>
      </c>
      <c r="C3" s="23" t="s">
        <v>71</v>
      </c>
      <c r="D3" s="23" t="s">
        <v>72</v>
      </c>
      <c r="E3" s="23" t="s">
        <v>73</v>
      </c>
      <c r="F3" s="23" t="s">
        <v>74</v>
      </c>
      <c r="G3" s="23" t="s">
        <v>75</v>
      </c>
      <c r="H3" s="23" t="s">
        <v>44</v>
      </c>
      <c r="I3" s="23" t="s">
        <v>45</v>
      </c>
      <c r="J3" s="23" t="s">
        <v>76</v>
      </c>
    </row>
    <row r="4" customFormat="false" ht="15" hidden="false" customHeight="false" outlineLevel="0" collapsed="false">
      <c r="A4" s="24" t="s">
        <v>77</v>
      </c>
      <c r="B4" s="24" t="s">
        <v>78</v>
      </c>
      <c r="C4" s="24" t="s">
        <v>79</v>
      </c>
      <c r="D4" s="24" t="s">
        <v>80</v>
      </c>
      <c r="E4" s="25" t="n">
        <v>1</v>
      </c>
      <c r="F4" s="26" t="n">
        <f aca="false">IF(OR(A4="",COUNTIF(Sessions!$B$4:$B$503,A4)=0),"",_xlfn.MINIFS(Sessions!$A$4:$A$503,Sessions!$B$4:$B$503,A4))</f>
        <v>46273</v>
      </c>
      <c r="G4" s="26" t="n">
        <f aca="false">IF(OR(A4="",COUNTIF(Sessions!$B$4:$B$503,A4)=0),"",_xlfn.MAXIFS(Sessions!$A$4:$A$503,Sessions!$B$4:$B$503,A4))</f>
        <v>46287</v>
      </c>
      <c r="H4" s="27" t="n">
        <f aca="false">IF(A4="","",SUMIFS(Sessions!$C$4:$C$503,Sessions!$B$4:$B$503,A4,Sessions!$D$4:$D$503,"Paid",Sessions!$A$4:$A$503,"&gt;="&amp;Summary!$C$5))</f>
        <v>1</v>
      </c>
      <c r="I4" s="27" t="n">
        <f aca="false">IF(A4="","",SUMIFS(Sessions!$C$4:$C$503,Sessions!$B$4:$B$503,A4,Sessions!$D$4:$D$503,"Pro bono",Sessions!$A$4:$A$503,"&gt;="&amp;Summary!$C$5))</f>
        <v>1</v>
      </c>
      <c r="J4" s="27" t="n">
        <f aca="false">IF(A4="","",H4+I4)</f>
        <v>2</v>
      </c>
    </row>
    <row r="5" customFormat="false" ht="15" hidden="false" customHeight="false" outlineLevel="0" collapsed="false">
      <c r="A5" s="24"/>
      <c r="B5" s="24"/>
      <c r="C5" s="24"/>
      <c r="D5" s="24"/>
      <c r="E5" s="25"/>
      <c r="F5" s="26" t="str">
        <f aca="false">IF(OR(A5="",COUNTIF(Sessions!$B$4:$B$503,A5)=0),"",_xlfn.MINIFS(Sessions!$A$4:$A$503,Sessions!$B$4:$B$503,A5))</f>
        <v/>
      </c>
      <c r="G5" s="26" t="str">
        <f aca="false">IF(OR(A5="",COUNTIF(Sessions!$B$4:$B$503,A5)=0),"",_xlfn.MAXIFS(Sessions!$A$4:$A$503,Sessions!$B$4:$B$503,A5))</f>
        <v/>
      </c>
      <c r="H5" s="27" t="str">
        <f aca="false">IF(A5="","",SUMIFS(Sessions!$C$4:$C$503,Sessions!$B$4:$B$503,A5,Sessions!$D$4:$D$503,"Paid",Sessions!$A$4:$A$503,"&gt;="&amp;Summary!$C$5))</f>
        <v/>
      </c>
      <c r="I5" s="27" t="str">
        <f aca="false">IF(A5="","",SUMIFS(Sessions!$C$4:$C$503,Sessions!$B$4:$B$503,A5,Sessions!$D$4:$D$503,"Pro bono",Sessions!$A$4:$A$503,"&gt;="&amp;Summary!$C$5))</f>
        <v/>
      </c>
      <c r="J5" s="27" t="str">
        <f aca="false">IF(A5="","",H5+I5)</f>
        <v/>
      </c>
    </row>
    <row r="6" customFormat="false" ht="15" hidden="false" customHeight="false" outlineLevel="0" collapsed="false">
      <c r="A6" s="24"/>
      <c r="B6" s="24"/>
      <c r="C6" s="24"/>
      <c r="D6" s="24"/>
      <c r="E6" s="25"/>
      <c r="F6" s="26" t="str">
        <f aca="false">IF(OR(A6="",COUNTIF(Sessions!$B$4:$B$503,A6)=0),"",_xlfn.MINIFS(Sessions!$A$4:$A$503,Sessions!$B$4:$B$503,A6))</f>
        <v/>
      </c>
      <c r="G6" s="26" t="str">
        <f aca="false">IF(OR(A6="",COUNTIF(Sessions!$B$4:$B$503,A6)=0),"",_xlfn.MAXIFS(Sessions!$A$4:$A$503,Sessions!$B$4:$B$503,A6))</f>
        <v/>
      </c>
      <c r="H6" s="27" t="str">
        <f aca="false">IF(A6="","",SUMIFS(Sessions!$C$4:$C$503,Sessions!$B$4:$B$503,A6,Sessions!$D$4:$D$503,"Paid",Sessions!$A$4:$A$503,"&gt;="&amp;Summary!$C$5))</f>
        <v/>
      </c>
      <c r="I6" s="27" t="str">
        <f aca="false">IF(A6="","",SUMIFS(Sessions!$C$4:$C$503,Sessions!$B$4:$B$503,A6,Sessions!$D$4:$D$503,"Pro bono",Sessions!$A$4:$A$503,"&gt;="&amp;Summary!$C$5))</f>
        <v/>
      </c>
      <c r="J6" s="27" t="str">
        <f aca="false">IF(A6="","",H6+I6)</f>
        <v/>
      </c>
    </row>
    <row r="7" customFormat="false" ht="15" hidden="false" customHeight="false" outlineLevel="0" collapsed="false">
      <c r="A7" s="24"/>
      <c r="B7" s="24"/>
      <c r="C7" s="24"/>
      <c r="D7" s="24"/>
      <c r="E7" s="25"/>
      <c r="F7" s="26" t="str">
        <f aca="false">IF(OR(A7="",COUNTIF(Sessions!$B$4:$B$503,A7)=0),"",_xlfn.MINIFS(Sessions!$A$4:$A$503,Sessions!$B$4:$B$503,A7))</f>
        <v/>
      </c>
      <c r="G7" s="26" t="str">
        <f aca="false">IF(OR(A7="",COUNTIF(Sessions!$B$4:$B$503,A7)=0),"",_xlfn.MAXIFS(Sessions!$A$4:$A$503,Sessions!$B$4:$B$503,A7))</f>
        <v/>
      </c>
      <c r="H7" s="27" t="str">
        <f aca="false">IF(A7="","",SUMIFS(Sessions!$C$4:$C$503,Sessions!$B$4:$B$503,A7,Sessions!$D$4:$D$503,"Paid",Sessions!$A$4:$A$503,"&gt;="&amp;Summary!$C$5))</f>
        <v/>
      </c>
      <c r="I7" s="27" t="str">
        <f aca="false">IF(A7="","",SUMIFS(Sessions!$C$4:$C$503,Sessions!$B$4:$B$503,A7,Sessions!$D$4:$D$503,"Pro bono",Sessions!$A$4:$A$503,"&gt;="&amp;Summary!$C$5))</f>
        <v/>
      </c>
      <c r="J7" s="27" t="str">
        <f aca="false">IF(A7="","",H7+I7)</f>
        <v/>
      </c>
    </row>
    <row r="8" customFormat="false" ht="15" hidden="false" customHeight="false" outlineLevel="0" collapsed="false">
      <c r="A8" s="24"/>
      <c r="B8" s="24"/>
      <c r="C8" s="24"/>
      <c r="D8" s="24"/>
      <c r="E8" s="25"/>
      <c r="F8" s="26" t="str">
        <f aca="false">IF(OR(A8="",COUNTIF(Sessions!$B$4:$B$503,A8)=0),"",_xlfn.MINIFS(Sessions!$A$4:$A$503,Sessions!$B$4:$B$503,A8))</f>
        <v/>
      </c>
      <c r="G8" s="26" t="str">
        <f aca="false">IF(OR(A8="",COUNTIF(Sessions!$B$4:$B$503,A8)=0),"",_xlfn.MAXIFS(Sessions!$A$4:$A$503,Sessions!$B$4:$B$503,A8))</f>
        <v/>
      </c>
      <c r="H8" s="27" t="str">
        <f aca="false">IF(A8="","",SUMIFS(Sessions!$C$4:$C$503,Sessions!$B$4:$B$503,A8,Sessions!$D$4:$D$503,"Paid",Sessions!$A$4:$A$503,"&gt;="&amp;Summary!$C$5))</f>
        <v/>
      </c>
      <c r="I8" s="27" t="str">
        <f aca="false">IF(A8="","",SUMIFS(Sessions!$C$4:$C$503,Sessions!$B$4:$B$503,A8,Sessions!$D$4:$D$503,"Pro bono",Sessions!$A$4:$A$503,"&gt;="&amp;Summary!$C$5))</f>
        <v/>
      </c>
      <c r="J8" s="27" t="str">
        <f aca="false">IF(A8="","",H8+I8)</f>
        <v/>
      </c>
    </row>
    <row r="9" customFormat="false" ht="15" hidden="false" customHeight="false" outlineLevel="0" collapsed="false">
      <c r="A9" s="24"/>
      <c r="B9" s="24"/>
      <c r="C9" s="24"/>
      <c r="D9" s="24"/>
      <c r="E9" s="25"/>
      <c r="F9" s="26" t="str">
        <f aca="false">IF(OR(A9="",COUNTIF(Sessions!$B$4:$B$503,A9)=0),"",_xlfn.MINIFS(Sessions!$A$4:$A$503,Sessions!$B$4:$B$503,A9))</f>
        <v/>
      </c>
      <c r="G9" s="26" t="str">
        <f aca="false">IF(OR(A9="",COUNTIF(Sessions!$B$4:$B$503,A9)=0),"",_xlfn.MAXIFS(Sessions!$A$4:$A$503,Sessions!$B$4:$B$503,A9))</f>
        <v/>
      </c>
      <c r="H9" s="27" t="str">
        <f aca="false">IF(A9="","",SUMIFS(Sessions!$C$4:$C$503,Sessions!$B$4:$B$503,A9,Sessions!$D$4:$D$503,"Paid",Sessions!$A$4:$A$503,"&gt;="&amp;Summary!$C$5))</f>
        <v/>
      </c>
      <c r="I9" s="27" t="str">
        <f aca="false">IF(A9="","",SUMIFS(Sessions!$C$4:$C$503,Sessions!$B$4:$B$503,A9,Sessions!$D$4:$D$503,"Pro bono",Sessions!$A$4:$A$503,"&gt;="&amp;Summary!$C$5))</f>
        <v/>
      </c>
      <c r="J9" s="27" t="str">
        <f aca="false">IF(A9="","",H9+I9)</f>
        <v/>
      </c>
    </row>
    <row r="10" customFormat="false" ht="15" hidden="false" customHeight="false" outlineLevel="0" collapsed="false">
      <c r="A10" s="24"/>
      <c r="B10" s="24"/>
      <c r="C10" s="24"/>
      <c r="D10" s="24"/>
      <c r="E10" s="25"/>
      <c r="F10" s="26" t="str">
        <f aca="false">IF(OR(A10="",COUNTIF(Sessions!$B$4:$B$503,A10)=0),"",_xlfn.MINIFS(Sessions!$A$4:$A$503,Sessions!$B$4:$B$503,A10))</f>
        <v/>
      </c>
      <c r="G10" s="26" t="str">
        <f aca="false">IF(OR(A10="",COUNTIF(Sessions!$B$4:$B$503,A10)=0),"",_xlfn.MAXIFS(Sessions!$A$4:$A$503,Sessions!$B$4:$B$503,A10))</f>
        <v/>
      </c>
      <c r="H10" s="27" t="str">
        <f aca="false">IF(A10="","",SUMIFS(Sessions!$C$4:$C$503,Sessions!$B$4:$B$503,A10,Sessions!$D$4:$D$503,"Paid",Sessions!$A$4:$A$503,"&gt;="&amp;Summary!$C$5))</f>
        <v/>
      </c>
      <c r="I10" s="27" t="str">
        <f aca="false">IF(A10="","",SUMIFS(Sessions!$C$4:$C$503,Sessions!$B$4:$B$503,A10,Sessions!$D$4:$D$503,"Pro bono",Sessions!$A$4:$A$503,"&gt;="&amp;Summary!$C$5))</f>
        <v/>
      </c>
      <c r="J10" s="27" t="str">
        <f aca="false">IF(A10="","",H10+I10)</f>
        <v/>
      </c>
    </row>
    <row r="11" customFormat="false" ht="15" hidden="false" customHeight="false" outlineLevel="0" collapsed="false">
      <c r="A11" s="24"/>
      <c r="B11" s="24"/>
      <c r="C11" s="24"/>
      <c r="D11" s="24"/>
      <c r="E11" s="25"/>
      <c r="F11" s="26" t="str">
        <f aca="false">IF(OR(A11="",COUNTIF(Sessions!$B$4:$B$503,A11)=0),"",_xlfn.MINIFS(Sessions!$A$4:$A$503,Sessions!$B$4:$B$503,A11))</f>
        <v/>
      </c>
      <c r="G11" s="26" t="str">
        <f aca="false">IF(OR(A11="",COUNTIF(Sessions!$B$4:$B$503,A11)=0),"",_xlfn.MAXIFS(Sessions!$A$4:$A$503,Sessions!$B$4:$B$503,A11))</f>
        <v/>
      </c>
      <c r="H11" s="27" t="str">
        <f aca="false">IF(A11="","",SUMIFS(Sessions!$C$4:$C$503,Sessions!$B$4:$B$503,A11,Sessions!$D$4:$D$503,"Paid",Sessions!$A$4:$A$503,"&gt;="&amp;Summary!$C$5))</f>
        <v/>
      </c>
      <c r="I11" s="27" t="str">
        <f aca="false">IF(A11="","",SUMIFS(Sessions!$C$4:$C$503,Sessions!$B$4:$B$503,A11,Sessions!$D$4:$D$503,"Pro bono",Sessions!$A$4:$A$503,"&gt;="&amp;Summary!$C$5))</f>
        <v/>
      </c>
      <c r="J11" s="27" t="str">
        <f aca="false">IF(A11="","",H11+I11)</f>
        <v/>
      </c>
    </row>
    <row r="12" customFormat="false" ht="15" hidden="false" customHeight="false" outlineLevel="0" collapsed="false">
      <c r="A12" s="24"/>
      <c r="B12" s="24"/>
      <c r="C12" s="24"/>
      <c r="D12" s="24"/>
      <c r="E12" s="25"/>
      <c r="F12" s="26" t="str">
        <f aca="false">IF(OR(A12="",COUNTIF(Sessions!$B$4:$B$503,A12)=0),"",_xlfn.MINIFS(Sessions!$A$4:$A$503,Sessions!$B$4:$B$503,A12))</f>
        <v/>
      </c>
      <c r="G12" s="26" t="str">
        <f aca="false">IF(OR(A12="",COUNTIF(Sessions!$B$4:$B$503,A12)=0),"",_xlfn.MAXIFS(Sessions!$A$4:$A$503,Sessions!$B$4:$B$503,A12))</f>
        <v/>
      </c>
      <c r="H12" s="27" t="str">
        <f aca="false">IF(A12="","",SUMIFS(Sessions!$C$4:$C$503,Sessions!$B$4:$B$503,A12,Sessions!$D$4:$D$503,"Paid",Sessions!$A$4:$A$503,"&gt;="&amp;Summary!$C$5))</f>
        <v/>
      </c>
      <c r="I12" s="27" t="str">
        <f aca="false">IF(A12="","",SUMIFS(Sessions!$C$4:$C$503,Sessions!$B$4:$B$503,A12,Sessions!$D$4:$D$503,"Pro bono",Sessions!$A$4:$A$503,"&gt;="&amp;Summary!$C$5))</f>
        <v/>
      </c>
      <c r="J12" s="27" t="str">
        <f aca="false">IF(A12="","",H12+I12)</f>
        <v/>
      </c>
    </row>
    <row r="13" customFormat="false" ht="15" hidden="false" customHeight="false" outlineLevel="0" collapsed="false">
      <c r="A13" s="24"/>
      <c r="B13" s="24"/>
      <c r="C13" s="24"/>
      <c r="D13" s="24"/>
      <c r="E13" s="25"/>
      <c r="F13" s="26" t="str">
        <f aca="false">IF(OR(A13="",COUNTIF(Sessions!$B$4:$B$503,A13)=0),"",_xlfn.MINIFS(Sessions!$A$4:$A$503,Sessions!$B$4:$B$503,A13))</f>
        <v/>
      </c>
      <c r="G13" s="26" t="str">
        <f aca="false">IF(OR(A13="",COUNTIF(Sessions!$B$4:$B$503,A13)=0),"",_xlfn.MAXIFS(Sessions!$A$4:$A$503,Sessions!$B$4:$B$503,A13))</f>
        <v/>
      </c>
      <c r="H13" s="27" t="str">
        <f aca="false">IF(A13="","",SUMIFS(Sessions!$C$4:$C$503,Sessions!$B$4:$B$503,A13,Sessions!$D$4:$D$503,"Paid",Sessions!$A$4:$A$503,"&gt;="&amp;Summary!$C$5))</f>
        <v/>
      </c>
      <c r="I13" s="27" t="str">
        <f aca="false">IF(A13="","",SUMIFS(Sessions!$C$4:$C$503,Sessions!$B$4:$B$503,A13,Sessions!$D$4:$D$503,"Pro bono",Sessions!$A$4:$A$503,"&gt;="&amp;Summary!$C$5))</f>
        <v/>
      </c>
      <c r="J13" s="27" t="str">
        <f aca="false">IF(A13="","",H13+I13)</f>
        <v/>
      </c>
    </row>
    <row r="14" customFormat="false" ht="15" hidden="false" customHeight="false" outlineLevel="0" collapsed="false">
      <c r="A14" s="24"/>
      <c r="B14" s="24"/>
      <c r="C14" s="24"/>
      <c r="D14" s="24"/>
      <c r="E14" s="25"/>
      <c r="F14" s="26" t="str">
        <f aca="false">IF(OR(A14="",COUNTIF(Sessions!$B$4:$B$503,A14)=0),"",_xlfn.MINIFS(Sessions!$A$4:$A$503,Sessions!$B$4:$B$503,A14))</f>
        <v/>
      </c>
      <c r="G14" s="26" t="str">
        <f aca="false">IF(OR(A14="",COUNTIF(Sessions!$B$4:$B$503,A14)=0),"",_xlfn.MAXIFS(Sessions!$A$4:$A$503,Sessions!$B$4:$B$503,A14))</f>
        <v/>
      </c>
      <c r="H14" s="27" t="str">
        <f aca="false">IF(A14="","",SUMIFS(Sessions!$C$4:$C$503,Sessions!$B$4:$B$503,A14,Sessions!$D$4:$D$503,"Paid",Sessions!$A$4:$A$503,"&gt;="&amp;Summary!$C$5))</f>
        <v/>
      </c>
      <c r="I14" s="27" t="str">
        <f aca="false">IF(A14="","",SUMIFS(Sessions!$C$4:$C$503,Sessions!$B$4:$B$503,A14,Sessions!$D$4:$D$503,"Pro bono",Sessions!$A$4:$A$503,"&gt;="&amp;Summary!$C$5))</f>
        <v/>
      </c>
      <c r="J14" s="27" t="str">
        <f aca="false">IF(A14="","",H14+I14)</f>
        <v/>
      </c>
    </row>
    <row r="15" customFormat="false" ht="15" hidden="false" customHeight="false" outlineLevel="0" collapsed="false">
      <c r="A15" s="24"/>
      <c r="B15" s="24"/>
      <c r="C15" s="24"/>
      <c r="D15" s="24"/>
      <c r="E15" s="25"/>
      <c r="F15" s="26" t="str">
        <f aca="false">IF(OR(A15="",COUNTIF(Sessions!$B$4:$B$503,A15)=0),"",_xlfn.MINIFS(Sessions!$A$4:$A$503,Sessions!$B$4:$B$503,A15))</f>
        <v/>
      </c>
      <c r="G15" s="26" t="str">
        <f aca="false">IF(OR(A15="",COUNTIF(Sessions!$B$4:$B$503,A15)=0),"",_xlfn.MAXIFS(Sessions!$A$4:$A$503,Sessions!$B$4:$B$503,A15))</f>
        <v/>
      </c>
      <c r="H15" s="27" t="str">
        <f aca="false">IF(A15="","",SUMIFS(Sessions!$C$4:$C$503,Sessions!$B$4:$B$503,A15,Sessions!$D$4:$D$503,"Paid",Sessions!$A$4:$A$503,"&gt;="&amp;Summary!$C$5))</f>
        <v/>
      </c>
      <c r="I15" s="27" t="str">
        <f aca="false">IF(A15="","",SUMIFS(Sessions!$C$4:$C$503,Sessions!$B$4:$B$503,A15,Sessions!$D$4:$D$503,"Pro bono",Sessions!$A$4:$A$503,"&gt;="&amp;Summary!$C$5))</f>
        <v/>
      </c>
      <c r="J15" s="27" t="str">
        <f aca="false">IF(A15="","",H15+I15)</f>
        <v/>
      </c>
    </row>
    <row r="16" customFormat="false" ht="15" hidden="false" customHeight="false" outlineLevel="0" collapsed="false">
      <c r="A16" s="24"/>
      <c r="B16" s="24"/>
      <c r="C16" s="24"/>
      <c r="D16" s="24"/>
      <c r="E16" s="25"/>
      <c r="F16" s="26" t="str">
        <f aca="false">IF(OR(A16="",COUNTIF(Sessions!$B$4:$B$503,A16)=0),"",_xlfn.MINIFS(Sessions!$A$4:$A$503,Sessions!$B$4:$B$503,A16))</f>
        <v/>
      </c>
      <c r="G16" s="26" t="str">
        <f aca="false">IF(OR(A16="",COUNTIF(Sessions!$B$4:$B$503,A16)=0),"",_xlfn.MAXIFS(Sessions!$A$4:$A$503,Sessions!$B$4:$B$503,A16))</f>
        <v/>
      </c>
      <c r="H16" s="27" t="str">
        <f aca="false">IF(A16="","",SUMIFS(Sessions!$C$4:$C$503,Sessions!$B$4:$B$503,A16,Sessions!$D$4:$D$503,"Paid",Sessions!$A$4:$A$503,"&gt;="&amp;Summary!$C$5))</f>
        <v/>
      </c>
      <c r="I16" s="27" t="str">
        <f aca="false">IF(A16="","",SUMIFS(Sessions!$C$4:$C$503,Sessions!$B$4:$B$503,A16,Sessions!$D$4:$D$503,"Pro bono",Sessions!$A$4:$A$503,"&gt;="&amp;Summary!$C$5))</f>
        <v/>
      </c>
      <c r="J16" s="27" t="str">
        <f aca="false">IF(A16="","",H16+I16)</f>
        <v/>
      </c>
    </row>
    <row r="17" customFormat="false" ht="15" hidden="false" customHeight="false" outlineLevel="0" collapsed="false">
      <c r="A17" s="24"/>
      <c r="B17" s="24"/>
      <c r="C17" s="24"/>
      <c r="D17" s="24"/>
      <c r="E17" s="25"/>
      <c r="F17" s="26" t="str">
        <f aca="false">IF(OR(A17="",COUNTIF(Sessions!$B$4:$B$503,A17)=0),"",_xlfn.MINIFS(Sessions!$A$4:$A$503,Sessions!$B$4:$B$503,A17))</f>
        <v/>
      </c>
      <c r="G17" s="26" t="str">
        <f aca="false">IF(OR(A17="",COUNTIF(Sessions!$B$4:$B$503,A17)=0),"",_xlfn.MAXIFS(Sessions!$A$4:$A$503,Sessions!$B$4:$B$503,A17))</f>
        <v/>
      </c>
      <c r="H17" s="27" t="str">
        <f aca="false">IF(A17="","",SUMIFS(Sessions!$C$4:$C$503,Sessions!$B$4:$B$503,A17,Sessions!$D$4:$D$503,"Paid",Sessions!$A$4:$A$503,"&gt;="&amp;Summary!$C$5))</f>
        <v/>
      </c>
      <c r="I17" s="27" t="str">
        <f aca="false">IF(A17="","",SUMIFS(Sessions!$C$4:$C$503,Sessions!$B$4:$B$503,A17,Sessions!$D$4:$D$503,"Pro bono",Sessions!$A$4:$A$503,"&gt;="&amp;Summary!$C$5))</f>
        <v/>
      </c>
      <c r="J17" s="27" t="str">
        <f aca="false">IF(A17="","",H17+I17)</f>
        <v/>
      </c>
    </row>
    <row r="18" customFormat="false" ht="15" hidden="false" customHeight="false" outlineLevel="0" collapsed="false">
      <c r="A18" s="24"/>
      <c r="B18" s="24"/>
      <c r="C18" s="24"/>
      <c r="D18" s="24"/>
      <c r="E18" s="25"/>
      <c r="F18" s="26" t="str">
        <f aca="false">IF(OR(A18="",COUNTIF(Sessions!$B$4:$B$503,A18)=0),"",_xlfn.MINIFS(Sessions!$A$4:$A$503,Sessions!$B$4:$B$503,A18))</f>
        <v/>
      </c>
      <c r="G18" s="26" t="str">
        <f aca="false">IF(OR(A18="",COUNTIF(Sessions!$B$4:$B$503,A18)=0),"",_xlfn.MAXIFS(Sessions!$A$4:$A$503,Sessions!$B$4:$B$503,A18))</f>
        <v/>
      </c>
      <c r="H18" s="27" t="str">
        <f aca="false">IF(A18="","",SUMIFS(Sessions!$C$4:$C$503,Sessions!$B$4:$B$503,A18,Sessions!$D$4:$D$503,"Paid",Sessions!$A$4:$A$503,"&gt;="&amp;Summary!$C$5))</f>
        <v/>
      </c>
      <c r="I18" s="27" t="str">
        <f aca="false">IF(A18="","",SUMIFS(Sessions!$C$4:$C$503,Sessions!$B$4:$B$503,A18,Sessions!$D$4:$D$503,"Pro bono",Sessions!$A$4:$A$503,"&gt;="&amp;Summary!$C$5))</f>
        <v/>
      </c>
      <c r="J18" s="27" t="str">
        <f aca="false">IF(A18="","",H18+I18)</f>
        <v/>
      </c>
    </row>
    <row r="19" customFormat="false" ht="15" hidden="false" customHeight="false" outlineLevel="0" collapsed="false">
      <c r="A19" s="24"/>
      <c r="B19" s="24"/>
      <c r="C19" s="24"/>
      <c r="D19" s="24"/>
      <c r="E19" s="25"/>
      <c r="F19" s="26" t="str">
        <f aca="false">IF(OR(A19="",COUNTIF(Sessions!$B$4:$B$503,A19)=0),"",_xlfn.MINIFS(Sessions!$A$4:$A$503,Sessions!$B$4:$B$503,A19))</f>
        <v/>
      </c>
      <c r="G19" s="26" t="str">
        <f aca="false">IF(OR(A19="",COUNTIF(Sessions!$B$4:$B$503,A19)=0),"",_xlfn.MAXIFS(Sessions!$A$4:$A$503,Sessions!$B$4:$B$503,A19))</f>
        <v/>
      </c>
      <c r="H19" s="27" t="str">
        <f aca="false">IF(A19="","",SUMIFS(Sessions!$C$4:$C$503,Sessions!$B$4:$B$503,A19,Sessions!$D$4:$D$503,"Paid",Sessions!$A$4:$A$503,"&gt;="&amp;Summary!$C$5))</f>
        <v/>
      </c>
      <c r="I19" s="27" t="str">
        <f aca="false">IF(A19="","",SUMIFS(Sessions!$C$4:$C$503,Sessions!$B$4:$B$503,A19,Sessions!$D$4:$D$503,"Pro bono",Sessions!$A$4:$A$503,"&gt;="&amp;Summary!$C$5))</f>
        <v/>
      </c>
      <c r="J19" s="27" t="str">
        <f aca="false">IF(A19="","",H19+I19)</f>
        <v/>
      </c>
    </row>
    <row r="20" customFormat="false" ht="15" hidden="false" customHeight="false" outlineLevel="0" collapsed="false">
      <c r="A20" s="24"/>
      <c r="B20" s="24"/>
      <c r="C20" s="24"/>
      <c r="D20" s="24"/>
      <c r="E20" s="25"/>
      <c r="F20" s="26" t="str">
        <f aca="false">IF(OR(A20="",COUNTIF(Sessions!$B$4:$B$503,A20)=0),"",_xlfn.MINIFS(Sessions!$A$4:$A$503,Sessions!$B$4:$B$503,A20))</f>
        <v/>
      </c>
      <c r="G20" s="26" t="str">
        <f aca="false">IF(OR(A20="",COUNTIF(Sessions!$B$4:$B$503,A20)=0),"",_xlfn.MAXIFS(Sessions!$A$4:$A$503,Sessions!$B$4:$B$503,A20))</f>
        <v/>
      </c>
      <c r="H20" s="27" t="str">
        <f aca="false">IF(A20="","",SUMIFS(Sessions!$C$4:$C$503,Sessions!$B$4:$B$503,A20,Sessions!$D$4:$D$503,"Paid",Sessions!$A$4:$A$503,"&gt;="&amp;Summary!$C$5))</f>
        <v/>
      </c>
      <c r="I20" s="27" t="str">
        <f aca="false">IF(A20="","",SUMIFS(Sessions!$C$4:$C$503,Sessions!$B$4:$B$503,A20,Sessions!$D$4:$D$503,"Pro bono",Sessions!$A$4:$A$503,"&gt;="&amp;Summary!$C$5))</f>
        <v/>
      </c>
      <c r="J20" s="27" t="str">
        <f aca="false">IF(A20="","",H20+I20)</f>
        <v/>
      </c>
    </row>
    <row r="21" customFormat="false" ht="15" hidden="false" customHeight="false" outlineLevel="0" collapsed="false">
      <c r="A21" s="24"/>
      <c r="B21" s="24"/>
      <c r="C21" s="24"/>
      <c r="D21" s="24"/>
      <c r="E21" s="25"/>
      <c r="F21" s="26" t="str">
        <f aca="false">IF(OR(A21="",COUNTIF(Sessions!$B$4:$B$503,A21)=0),"",_xlfn.MINIFS(Sessions!$A$4:$A$503,Sessions!$B$4:$B$503,A21))</f>
        <v/>
      </c>
      <c r="G21" s="26" t="str">
        <f aca="false">IF(OR(A21="",COUNTIF(Sessions!$B$4:$B$503,A21)=0),"",_xlfn.MAXIFS(Sessions!$A$4:$A$503,Sessions!$B$4:$B$503,A21))</f>
        <v/>
      </c>
      <c r="H21" s="27" t="str">
        <f aca="false">IF(A21="","",SUMIFS(Sessions!$C$4:$C$503,Sessions!$B$4:$B$503,A21,Sessions!$D$4:$D$503,"Paid",Sessions!$A$4:$A$503,"&gt;="&amp;Summary!$C$5))</f>
        <v/>
      </c>
      <c r="I21" s="27" t="str">
        <f aca="false">IF(A21="","",SUMIFS(Sessions!$C$4:$C$503,Sessions!$B$4:$B$503,A21,Sessions!$D$4:$D$503,"Pro bono",Sessions!$A$4:$A$503,"&gt;="&amp;Summary!$C$5))</f>
        <v/>
      </c>
      <c r="J21" s="27" t="str">
        <f aca="false">IF(A21="","",H21+I21)</f>
        <v/>
      </c>
    </row>
    <row r="22" customFormat="false" ht="15" hidden="false" customHeight="false" outlineLevel="0" collapsed="false">
      <c r="A22" s="24"/>
      <c r="B22" s="24"/>
      <c r="C22" s="24"/>
      <c r="D22" s="24"/>
      <c r="E22" s="25"/>
      <c r="F22" s="26" t="str">
        <f aca="false">IF(OR(A22="",COUNTIF(Sessions!$B$4:$B$503,A22)=0),"",_xlfn.MINIFS(Sessions!$A$4:$A$503,Sessions!$B$4:$B$503,A22))</f>
        <v/>
      </c>
      <c r="G22" s="26" t="str">
        <f aca="false">IF(OR(A22="",COUNTIF(Sessions!$B$4:$B$503,A22)=0),"",_xlfn.MAXIFS(Sessions!$A$4:$A$503,Sessions!$B$4:$B$503,A22))</f>
        <v/>
      </c>
      <c r="H22" s="27" t="str">
        <f aca="false">IF(A22="","",SUMIFS(Sessions!$C$4:$C$503,Sessions!$B$4:$B$503,A22,Sessions!$D$4:$D$503,"Paid",Sessions!$A$4:$A$503,"&gt;="&amp;Summary!$C$5))</f>
        <v/>
      </c>
      <c r="I22" s="27" t="str">
        <f aca="false">IF(A22="","",SUMIFS(Sessions!$C$4:$C$503,Sessions!$B$4:$B$503,A22,Sessions!$D$4:$D$503,"Pro bono",Sessions!$A$4:$A$503,"&gt;="&amp;Summary!$C$5))</f>
        <v/>
      </c>
      <c r="J22" s="27" t="str">
        <f aca="false">IF(A22="","",H22+I22)</f>
        <v/>
      </c>
    </row>
    <row r="23" customFormat="false" ht="15" hidden="false" customHeight="false" outlineLevel="0" collapsed="false">
      <c r="A23" s="24"/>
      <c r="B23" s="24"/>
      <c r="C23" s="24"/>
      <c r="D23" s="24"/>
      <c r="E23" s="25"/>
      <c r="F23" s="26" t="str">
        <f aca="false">IF(OR(A23="",COUNTIF(Sessions!$B$4:$B$503,A23)=0),"",_xlfn.MINIFS(Sessions!$A$4:$A$503,Sessions!$B$4:$B$503,A23))</f>
        <v/>
      </c>
      <c r="G23" s="26" t="str">
        <f aca="false">IF(OR(A23="",COUNTIF(Sessions!$B$4:$B$503,A23)=0),"",_xlfn.MAXIFS(Sessions!$A$4:$A$503,Sessions!$B$4:$B$503,A23))</f>
        <v/>
      </c>
      <c r="H23" s="27" t="str">
        <f aca="false">IF(A23="","",SUMIFS(Sessions!$C$4:$C$503,Sessions!$B$4:$B$503,A23,Sessions!$D$4:$D$503,"Paid",Sessions!$A$4:$A$503,"&gt;="&amp;Summary!$C$5))</f>
        <v/>
      </c>
      <c r="I23" s="27" t="str">
        <f aca="false">IF(A23="","",SUMIFS(Sessions!$C$4:$C$503,Sessions!$B$4:$B$503,A23,Sessions!$D$4:$D$503,"Pro bono",Sessions!$A$4:$A$503,"&gt;="&amp;Summary!$C$5))</f>
        <v/>
      </c>
      <c r="J23" s="27" t="str">
        <f aca="false">IF(A23="","",H23+I23)</f>
        <v/>
      </c>
    </row>
    <row r="24" customFormat="false" ht="15" hidden="false" customHeight="false" outlineLevel="0" collapsed="false">
      <c r="A24" s="24"/>
      <c r="B24" s="24"/>
      <c r="C24" s="24"/>
      <c r="D24" s="24"/>
      <c r="E24" s="25"/>
      <c r="F24" s="26" t="str">
        <f aca="false">IF(OR(A24="",COUNTIF(Sessions!$B$4:$B$503,A24)=0),"",_xlfn.MINIFS(Sessions!$A$4:$A$503,Sessions!$B$4:$B$503,A24))</f>
        <v/>
      </c>
      <c r="G24" s="26" t="str">
        <f aca="false">IF(OR(A24="",COUNTIF(Sessions!$B$4:$B$503,A24)=0),"",_xlfn.MAXIFS(Sessions!$A$4:$A$503,Sessions!$B$4:$B$503,A24))</f>
        <v/>
      </c>
      <c r="H24" s="27" t="str">
        <f aca="false">IF(A24="","",SUMIFS(Sessions!$C$4:$C$503,Sessions!$B$4:$B$503,A24,Sessions!$D$4:$D$503,"Paid",Sessions!$A$4:$A$503,"&gt;="&amp;Summary!$C$5))</f>
        <v/>
      </c>
      <c r="I24" s="27" t="str">
        <f aca="false">IF(A24="","",SUMIFS(Sessions!$C$4:$C$503,Sessions!$B$4:$B$503,A24,Sessions!$D$4:$D$503,"Pro bono",Sessions!$A$4:$A$503,"&gt;="&amp;Summary!$C$5))</f>
        <v/>
      </c>
      <c r="J24" s="27" t="str">
        <f aca="false">IF(A24="","",H24+I24)</f>
        <v/>
      </c>
    </row>
    <row r="25" customFormat="false" ht="15" hidden="false" customHeight="false" outlineLevel="0" collapsed="false">
      <c r="A25" s="24"/>
      <c r="B25" s="24"/>
      <c r="C25" s="24"/>
      <c r="D25" s="24"/>
      <c r="E25" s="25"/>
      <c r="F25" s="26" t="str">
        <f aca="false">IF(OR(A25="",COUNTIF(Sessions!$B$4:$B$503,A25)=0),"",_xlfn.MINIFS(Sessions!$A$4:$A$503,Sessions!$B$4:$B$503,A25))</f>
        <v/>
      </c>
      <c r="G25" s="26" t="str">
        <f aca="false">IF(OR(A25="",COUNTIF(Sessions!$B$4:$B$503,A25)=0),"",_xlfn.MAXIFS(Sessions!$A$4:$A$503,Sessions!$B$4:$B$503,A25))</f>
        <v/>
      </c>
      <c r="H25" s="27" t="str">
        <f aca="false">IF(A25="","",SUMIFS(Sessions!$C$4:$C$503,Sessions!$B$4:$B$503,A25,Sessions!$D$4:$D$503,"Paid",Sessions!$A$4:$A$503,"&gt;="&amp;Summary!$C$5))</f>
        <v/>
      </c>
      <c r="I25" s="27" t="str">
        <f aca="false">IF(A25="","",SUMIFS(Sessions!$C$4:$C$503,Sessions!$B$4:$B$503,A25,Sessions!$D$4:$D$503,"Pro bono",Sessions!$A$4:$A$503,"&gt;="&amp;Summary!$C$5))</f>
        <v/>
      </c>
      <c r="J25" s="27" t="str">
        <f aca="false">IF(A25="","",H25+I25)</f>
        <v/>
      </c>
    </row>
    <row r="26" customFormat="false" ht="15" hidden="false" customHeight="false" outlineLevel="0" collapsed="false">
      <c r="A26" s="24"/>
      <c r="B26" s="24"/>
      <c r="C26" s="24"/>
      <c r="D26" s="24"/>
      <c r="E26" s="25"/>
      <c r="F26" s="26" t="str">
        <f aca="false">IF(OR(A26="",COUNTIF(Sessions!$B$4:$B$503,A26)=0),"",_xlfn.MINIFS(Sessions!$A$4:$A$503,Sessions!$B$4:$B$503,A26))</f>
        <v/>
      </c>
      <c r="G26" s="26" t="str">
        <f aca="false">IF(OR(A26="",COUNTIF(Sessions!$B$4:$B$503,A26)=0),"",_xlfn.MAXIFS(Sessions!$A$4:$A$503,Sessions!$B$4:$B$503,A26))</f>
        <v/>
      </c>
      <c r="H26" s="27" t="str">
        <f aca="false">IF(A26="","",SUMIFS(Sessions!$C$4:$C$503,Sessions!$B$4:$B$503,A26,Sessions!$D$4:$D$503,"Paid",Sessions!$A$4:$A$503,"&gt;="&amp;Summary!$C$5))</f>
        <v/>
      </c>
      <c r="I26" s="27" t="str">
        <f aca="false">IF(A26="","",SUMIFS(Sessions!$C$4:$C$503,Sessions!$B$4:$B$503,A26,Sessions!$D$4:$D$503,"Pro bono",Sessions!$A$4:$A$503,"&gt;="&amp;Summary!$C$5))</f>
        <v/>
      </c>
      <c r="J26" s="27" t="str">
        <f aca="false">IF(A26="","",H26+I26)</f>
        <v/>
      </c>
    </row>
    <row r="27" customFormat="false" ht="15" hidden="false" customHeight="false" outlineLevel="0" collapsed="false">
      <c r="A27" s="24"/>
      <c r="B27" s="24"/>
      <c r="C27" s="24"/>
      <c r="D27" s="24"/>
      <c r="E27" s="25"/>
      <c r="F27" s="26" t="str">
        <f aca="false">IF(OR(A27="",COUNTIF(Sessions!$B$4:$B$503,A27)=0),"",_xlfn.MINIFS(Sessions!$A$4:$A$503,Sessions!$B$4:$B$503,A27))</f>
        <v/>
      </c>
      <c r="G27" s="26" t="str">
        <f aca="false">IF(OR(A27="",COUNTIF(Sessions!$B$4:$B$503,A27)=0),"",_xlfn.MAXIFS(Sessions!$A$4:$A$503,Sessions!$B$4:$B$503,A27))</f>
        <v/>
      </c>
      <c r="H27" s="27" t="str">
        <f aca="false">IF(A27="","",SUMIFS(Sessions!$C$4:$C$503,Sessions!$B$4:$B$503,A27,Sessions!$D$4:$D$503,"Paid",Sessions!$A$4:$A$503,"&gt;="&amp;Summary!$C$5))</f>
        <v/>
      </c>
      <c r="I27" s="27" t="str">
        <f aca="false">IF(A27="","",SUMIFS(Sessions!$C$4:$C$503,Sessions!$B$4:$B$503,A27,Sessions!$D$4:$D$503,"Pro bono",Sessions!$A$4:$A$503,"&gt;="&amp;Summary!$C$5))</f>
        <v/>
      </c>
      <c r="J27" s="27" t="str">
        <f aca="false">IF(A27="","",H27+I27)</f>
        <v/>
      </c>
    </row>
    <row r="28" customFormat="false" ht="15" hidden="false" customHeight="false" outlineLevel="0" collapsed="false">
      <c r="A28" s="24"/>
      <c r="B28" s="24"/>
      <c r="C28" s="24"/>
      <c r="D28" s="24"/>
      <c r="E28" s="25"/>
      <c r="F28" s="26" t="str">
        <f aca="false">IF(OR(A28="",COUNTIF(Sessions!$B$4:$B$503,A28)=0),"",_xlfn.MINIFS(Sessions!$A$4:$A$503,Sessions!$B$4:$B$503,A28))</f>
        <v/>
      </c>
      <c r="G28" s="26" t="str">
        <f aca="false">IF(OR(A28="",COUNTIF(Sessions!$B$4:$B$503,A28)=0),"",_xlfn.MAXIFS(Sessions!$A$4:$A$503,Sessions!$B$4:$B$503,A28))</f>
        <v/>
      </c>
      <c r="H28" s="27" t="str">
        <f aca="false">IF(A28="","",SUMIFS(Sessions!$C$4:$C$503,Sessions!$B$4:$B$503,A28,Sessions!$D$4:$D$503,"Paid",Sessions!$A$4:$A$503,"&gt;="&amp;Summary!$C$5))</f>
        <v/>
      </c>
      <c r="I28" s="27" t="str">
        <f aca="false">IF(A28="","",SUMIFS(Sessions!$C$4:$C$503,Sessions!$B$4:$B$503,A28,Sessions!$D$4:$D$503,"Pro bono",Sessions!$A$4:$A$503,"&gt;="&amp;Summary!$C$5))</f>
        <v/>
      </c>
      <c r="J28" s="27" t="str">
        <f aca="false">IF(A28="","",H28+I28)</f>
        <v/>
      </c>
    </row>
    <row r="29" customFormat="false" ht="15" hidden="false" customHeight="false" outlineLevel="0" collapsed="false">
      <c r="A29" s="24"/>
      <c r="B29" s="24"/>
      <c r="C29" s="24"/>
      <c r="D29" s="24"/>
      <c r="E29" s="25"/>
      <c r="F29" s="26" t="str">
        <f aca="false">IF(OR(A29="",COUNTIF(Sessions!$B$4:$B$503,A29)=0),"",_xlfn.MINIFS(Sessions!$A$4:$A$503,Sessions!$B$4:$B$503,A29))</f>
        <v/>
      </c>
      <c r="G29" s="26" t="str">
        <f aca="false">IF(OR(A29="",COUNTIF(Sessions!$B$4:$B$503,A29)=0),"",_xlfn.MAXIFS(Sessions!$A$4:$A$503,Sessions!$B$4:$B$503,A29))</f>
        <v/>
      </c>
      <c r="H29" s="27" t="str">
        <f aca="false">IF(A29="","",SUMIFS(Sessions!$C$4:$C$503,Sessions!$B$4:$B$503,A29,Sessions!$D$4:$D$503,"Paid",Sessions!$A$4:$A$503,"&gt;="&amp;Summary!$C$5))</f>
        <v/>
      </c>
      <c r="I29" s="27" t="str">
        <f aca="false">IF(A29="","",SUMIFS(Sessions!$C$4:$C$503,Sessions!$B$4:$B$503,A29,Sessions!$D$4:$D$503,"Pro bono",Sessions!$A$4:$A$503,"&gt;="&amp;Summary!$C$5))</f>
        <v/>
      </c>
      <c r="J29" s="27" t="str">
        <f aca="false">IF(A29="","",H29+I29)</f>
        <v/>
      </c>
    </row>
    <row r="30" customFormat="false" ht="15" hidden="false" customHeight="false" outlineLevel="0" collapsed="false">
      <c r="A30" s="24"/>
      <c r="B30" s="24"/>
      <c r="C30" s="24"/>
      <c r="D30" s="24"/>
      <c r="E30" s="25"/>
      <c r="F30" s="26" t="str">
        <f aca="false">IF(OR(A30="",COUNTIF(Sessions!$B$4:$B$503,A30)=0),"",_xlfn.MINIFS(Sessions!$A$4:$A$503,Sessions!$B$4:$B$503,A30))</f>
        <v/>
      </c>
      <c r="G30" s="26" t="str">
        <f aca="false">IF(OR(A30="",COUNTIF(Sessions!$B$4:$B$503,A30)=0),"",_xlfn.MAXIFS(Sessions!$A$4:$A$503,Sessions!$B$4:$B$503,A30))</f>
        <v/>
      </c>
      <c r="H30" s="27" t="str">
        <f aca="false">IF(A30="","",SUMIFS(Sessions!$C$4:$C$503,Sessions!$B$4:$B$503,A30,Sessions!$D$4:$D$503,"Paid",Sessions!$A$4:$A$503,"&gt;="&amp;Summary!$C$5))</f>
        <v/>
      </c>
      <c r="I30" s="27" t="str">
        <f aca="false">IF(A30="","",SUMIFS(Sessions!$C$4:$C$503,Sessions!$B$4:$B$503,A30,Sessions!$D$4:$D$503,"Pro bono",Sessions!$A$4:$A$503,"&gt;="&amp;Summary!$C$5))</f>
        <v/>
      </c>
      <c r="J30" s="27" t="str">
        <f aca="false">IF(A30="","",H30+I30)</f>
        <v/>
      </c>
    </row>
    <row r="31" customFormat="false" ht="15" hidden="false" customHeight="false" outlineLevel="0" collapsed="false">
      <c r="A31" s="24"/>
      <c r="B31" s="24"/>
      <c r="C31" s="24"/>
      <c r="D31" s="24"/>
      <c r="E31" s="25"/>
      <c r="F31" s="26" t="str">
        <f aca="false">IF(OR(A31="",COUNTIF(Sessions!$B$4:$B$503,A31)=0),"",_xlfn.MINIFS(Sessions!$A$4:$A$503,Sessions!$B$4:$B$503,A31))</f>
        <v/>
      </c>
      <c r="G31" s="26" t="str">
        <f aca="false">IF(OR(A31="",COUNTIF(Sessions!$B$4:$B$503,A31)=0),"",_xlfn.MAXIFS(Sessions!$A$4:$A$503,Sessions!$B$4:$B$503,A31))</f>
        <v/>
      </c>
      <c r="H31" s="27" t="str">
        <f aca="false">IF(A31="","",SUMIFS(Sessions!$C$4:$C$503,Sessions!$B$4:$B$503,A31,Sessions!$D$4:$D$503,"Paid",Sessions!$A$4:$A$503,"&gt;="&amp;Summary!$C$5))</f>
        <v/>
      </c>
      <c r="I31" s="27" t="str">
        <f aca="false">IF(A31="","",SUMIFS(Sessions!$C$4:$C$503,Sessions!$B$4:$B$503,A31,Sessions!$D$4:$D$503,"Pro bono",Sessions!$A$4:$A$503,"&gt;="&amp;Summary!$C$5))</f>
        <v/>
      </c>
      <c r="J31" s="27" t="str">
        <f aca="false">IF(A31="","",H31+I31)</f>
        <v/>
      </c>
    </row>
    <row r="32" customFormat="false" ht="15" hidden="false" customHeight="false" outlineLevel="0" collapsed="false">
      <c r="A32" s="24"/>
      <c r="B32" s="24"/>
      <c r="C32" s="24"/>
      <c r="D32" s="24"/>
      <c r="E32" s="25"/>
      <c r="F32" s="26" t="str">
        <f aca="false">IF(OR(A32="",COUNTIF(Sessions!$B$4:$B$503,A32)=0),"",_xlfn.MINIFS(Sessions!$A$4:$A$503,Sessions!$B$4:$B$503,A32))</f>
        <v/>
      </c>
      <c r="G32" s="26" t="str">
        <f aca="false">IF(OR(A32="",COUNTIF(Sessions!$B$4:$B$503,A32)=0),"",_xlfn.MAXIFS(Sessions!$A$4:$A$503,Sessions!$B$4:$B$503,A32))</f>
        <v/>
      </c>
      <c r="H32" s="27" t="str">
        <f aca="false">IF(A32="","",SUMIFS(Sessions!$C$4:$C$503,Sessions!$B$4:$B$503,A32,Sessions!$D$4:$D$503,"Paid",Sessions!$A$4:$A$503,"&gt;="&amp;Summary!$C$5))</f>
        <v/>
      </c>
      <c r="I32" s="27" t="str">
        <f aca="false">IF(A32="","",SUMIFS(Sessions!$C$4:$C$503,Sessions!$B$4:$B$503,A32,Sessions!$D$4:$D$503,"Pro bono",Sessions!$A$4:$A$503,"&gt;="&amp;Summary!$C$5))</f>
        <v/>
      </c>
      <c r="J32" s="27" t="str">
        <f aca="false">IF(A32="","",H32+I32)</f>
        <v/>
      </c>
    </row>
    <row r="33" customFormat="false" ht="15" hidden="false" customHeight="false" outlineLevel="0" collapsed="false">
      <c r="A33" s="24"/>
      <c r="B33" s="24"/>
      <c r="C33" s="24"/>
      <c r="D33" s="24"/>
      <c r="E33" s="25"/>
      <c r="F33" s="26" t="str">
        <f aca="false">IF(OR(A33="",COUNTIF(Sessions!$B$4:$B$503,A33)=0),"",_xlfn.MINIFS(Sessions!$A$4:$A$503,Sessions!$B$4:$B$503,A33))</f>
        <v/>
      </c>
      <c r="G33" s="26" t="str">
        <f aca="false">IF(OR(A33="",COUNTIF(Sessions!$B$4:$B$503,A33)=0),"",_xlfn.MAXIFS(Sessions!$A$4:$A$503,Sessions!$B$4:$B$503,A33))</f>
        <v/>
      </c>
      <c r="H33" s="27" t="str">
        <f aca="false">IF(A33="","",SUMIFS(Sessions!$C$4:$C$503,Sessions!$B$4:$B$503,A33,Sessions!$D$4:$D$503,"Paid",Sessions!$A$4:$A$503,"&gt;="&amp;Summary!$C$5))</f>
        <v/>
      </c>
      <c r="I33" s="27" t="str">
        <f aca="false">IF(A33="","",SUMIFS(Sessions!$C$4:$C$503,Sessions!$B$4:$B$503,A33,Sessions!$D$4:$D$503,"Pro bono",Sessions!$A$4:$A$503,"&gt;="&amp;Summary!$C$5))</f>
        <v/>
      </c>
      <c r="J33" s="27" t="str">
        <f aca="false">IF(A33="","",H33+I33)</f>
        <v/>
      </c>
    </row>
    <row r="34" customFormat="false" ht="15" hidden="false" customHeight="false" outlineLevel="0" collapsed="false">
      <c r="A34" s="24"/>
      <c r="B34" s="24"/>
      <c r="C34" s="24"/>
      <c r="D34" s="24"/>
      <c r="E34" s="25"/>
      <c r="F34" s="26" t="str">
        <f aca="false">IF(OR(A34="",COUNTIF(Sessions!$B$4:$B$503,A34)=0),"",_xlfn.MINIFS(Sessions!$A$4:$A$503,Sessions!$B$4:$B$503,A34))</f>
        <v/>
      </c>
      <c r="G34" s="26" t="str">
        <f aca="false">IF(OR(A34="",COUNTIF(Sessions!$B$4:$B$503,A34)=0),"",_xlfn.MAXIFS(Sessions!$A$4:$A$503,Sessions!$B$4:$B$503,A34))</f>
        <v/>
      </c>
      <c r="H34" s="27" t="str">
        <f aca="false">IF(A34="","",SUMIFS(Sessions!$C$4:$C$503,Sessions!$B$4:$B$503,A34,Sessions!$D$4:$D$503,"Paid",Sessions!$A$4:$A$503,"&gt;="&amp;Summary!$C$5))</f>
        <v/>
      </c>
      <c r="I34" s="27" t="str">
        <f aca="false">IF(A34="","",SUMIFS(Sessions!$C$4:$C$503,Sessions!$B$4:$B$503,A34,Sessions!$D$4:$D$503,"Pro bono",Sessions!$A$4:$A$503,"&gt;="&amp;Summary!$C$5))</f>
        <v/>
      </c>
      <c r="J34" s="27" t="str">
        <f aca="false">IF(A34="","",H34+I34)</f>
        <v/>
      </c>
    </row>
    <row r="35" customFormat="false" ht="15" hidden="false" customHeight="false" outlineLevel="0" collapsed="false">
      <c r="A35" s="24"/>
      <c r="B35" s="24"/>
      <c r="C35" s="24"/>
      <c r="D35" s="24"/>
      <c r="E35" s="25"/>
      <c r="F35" s="26" t="str">
        <f aca="false">IF(OR(A35="",COUNTIF(Sessions!$B$4:$B$503,A35)=0),"",_xlfn.MINIFS(Sessions!$A$4:$A$503,Sessions!$B$4:$B$503,A35))</f>
        <v/>
      </c>
      <c r="G35" s="26" t="str">
        <f aca="false">IF(OR(A35="",COUNTIF(Sessions!$B$4:$B$503,A35)=0),"",_xlfn.MAXIFS(Sessions!$A$4:$A$503,Sessions!$B$4:$B$503,A35))</f>
        <v/>
      </c>
      <c r="H35" s="27" t="str">
        <f aca="false">IF(A35="","",SUMIFS(Sessions!$C$4:$C$503,Sessions!$B$4:$B$503,A35,Sessions!$D$4:$D$503,"Paid",Sessions!$A$4:$A$503,"&gt;="&amp;Summary!$C$5))</f>
        <v/>
      </c>
      <c r="I35" s="27" t="str">
        <f aca="false">IF(A35="","",SUMIFS(Sessions!$C$4:$C$503,Sessions!$B$4:$B$503,A35,Sessions!$D$4:$D$503,"Pro bono",Sessions!$A$4:$A$503,"&gt;="&amp;Summary!$C$5))</f>
        <v/>
      </c>
      <c r="J35" s="27" t="str">
        <f aca="false">IF(A35="","",H35+I35)</f>
        <v/>
      </c>
    </row>
    <row r="36" customFormat="false" ht="15" hidden="false" customHeight="false" outlineLevel="0" collapsed="false">
      <c r="A36" s="24"/>
      <c r="B36" s="24"/>
      <c r="C36" s="24"/>
      <c r="D36" s="24"/>
      <c r="E36" s="25"/>
      <c r="F36" s="26" t="str">
        <f aca="false">IF(OR(A36="",COUNTIF(Sessions!$B$4:$B$503,A36)=0),"",_xlfn.MINIFS(Sessions!$A$4:$A$503,Sessions!$B$4:$B$503,A36))</f>
        <v/>
      </c>
      <c r="G36" s="26" t="str">
        <f aca="false">IF(OR(A36="",COUNTIF(Sessions!$B$4:$B$503,A36)=0),"",_xlfn.MAXIFS(Sessions!$A$4:$A$503,Sessions!$B$4:$B$503,A36))</f>
        <v/>
      </c>
      <c r="H36" s="27" t="str">
        <f aca="false">IF(A36="","",SUMIFS(Sessions!$C$4:$C$503,Sessions!$B$4:$B$503,A36,Sessions!$D$4:$D$503,"Paid",Sessions!$A$4:$A$503,"&gt;="&amp;Summary!$C$5))</f>
        <v/>
      </c>
      <c r="I36" s="27" t="str">
        <f aca="false">IF(A36="","",SUMIFS(Sessions!$C$4:$C$503,Sessions!$B$4:$B$503,A36,Sessions!$D$4:$D$503,"Pro bono",Sessions!$A$4:$A$503,"&gt;="&amp;Summary!$C$5))</f>
        <v/>
      </c>
      <c r="J36" s="27" t="str">
        <f aca="false">IF(A36="","",H36+I36)</f>
        <v/>
      </c>
    </row>
    <row r="37" customFormat="false" ht="15" hidden="false" customHeight="false" outlineLevel="0" collapsed="false">
      <c r="A37" s="24"/>
      <c r="B37" s="24"/>
      <c r="C37" s="24"/>
      <c r="D37" s="24"/>
      <c r="E37" s="25"/>
      <c r="F37" s="26" t="str">
        <f aca="false">IF(OR(A37="",COUNTIF(Sessions!$B$4:$B$503,A37)=0),"",_xlfn.MINIFS(Sessions!$A$4:$A$503,Sessions!$B$4:$B$503,A37))</f>
        <v/>
      </c>
      <c r="G37" s="26" t="str">
        <f aca="false">IF(OR(A37="",COUNTIF(Sessions!$B$4:$B$503,A37)=0),"",_xlfn.MAXIFS(Sessions!$A$4:$A$503,Sessions!$B$4:$B$503,A37))</f>
        <v/>
      </c>
      <c r="H37" s="27" t="str">
        <f aca="false">IF(A37="","",SUMIFS(Sessions!$C$4:$C$503,Sessions!$B$4:$B$503,A37,Sessions!$D$4:$D$503,"Paid",Sessions!$A$4:$A$503,"&gt;="&amp;Summary!$C$5))</f>
        <v/>
      </c>
      <c r="I37" s="27" t="str">
        <f aca="false">IF(A37="","",SUMIFS(Sessions!$C$4:$C$503,Sessions!$B$4:$B$503,A37,Sessions!$D$4:$D$503,"Pro bono",Sessions!$A$4:$A$503,"&gt;="&amp;Summary!$C$5))</f>
        <v/>
      </c>
      <c r="J37" s="27" t="str">
        <f aca="false">IF(A37="","",H37+I37)</f>
        <v/>
      </c>
    </row>
    <row r="38" customFormat="false" ht="15" hidden="false" customHeight="false" outlineLevel="0" collapsed="false">
      <c r="A38" s="24"/>
      <c r="B38" s="24"/>
      <c r="C38" s="24"/>
      <c r="D38" s="24"/>
      <c r="E38" s="25"/>
      <c r="F38" s="26" t="str">
        <f aca="false">IF(OR(A38="",COUNTIF(Sessions!$B$4:$B$503,A38)=0),"",_xlfn.MINIFS(Sessions!$A$4:$A$503,Sessions!$B$4:$B$503,A38))</f>
        <v/>
      </c>
      <c r="G38" s="26" t="str">
        <f aca="false">IF(OR(A38="",COUNTIF(Sessions!$B$4:$B$503,A38)=0),"",_xlfn.MAXIFS(Sessions!$A$4:$A$503,Sessions!$B$4:$B$503,A38))</f>
        <v/>
      </c>
      <c r="H38" s="27" t="str">
        <f aca="false">IF(A38="","",SUMIFS(Sessions!$C$4:$C$503,Sessions!$B$4:$B$503,A38,Sessions!$D$4:$D$503,"Paid",Sessions!$A$4:$A$503,"&gt;="&amp;Summary!$C$5))</f>
        <v/>
      </c>
      <c r="I38" s="27" t="str">
        <f aca="false">IF(A38="","",SUMIFS(Sessions!$C$4:$C$503,Sessions!$B$4:$B$503,A38,Sessions!$D$4:$D$503,"Pro bono",Sessions!$A$4:$A$503,"&gt;="&amp;Summary!$C$5))</f>
        <v/>
      </c>
      <c r="J38" s="27" t="str">
        <f aca="false">IF(A38="","",H38+I38)</f>
        <v/>
      </c>
    </row>
    <row r="39" customFormat="false" ht="15" hidden="false" customHeight="false" outlineLevel="0" collapsed="false">
      <c r="A39" s="24"/>
      <c r="B39" s="24"/>
      <c r="C39" s="24"/>
      <c r="D39" s="24"/>
      <c r="E39" s="25"/>
      <c r="F39" s="26" t="str">
        <f aca="false">IF(OR(A39="",COUNTIF(Sessions!$B$4:$B$503,A39)=0),"",_xlfn.MINIFS(Sessions!$A$4:$A$503,Sessions!$B$4:$B$503,A39))</f>
        <v/>
      </c>
      <c r="G39" s="26" t="str">
        <f aca="false">IF(OR(A39="",COUNTIF(Sessions!$B$4:$B$503,A39)=0),"",_xlfn.MAXIFS(Sessions!$A$4:$A$503,Sessions!$B$4:$B$503,A39))</f>
        <v/>
      </c>
      <c r="H39" s="27" t="str">
        <f aca="false">IF(A39="","",SUMIFS(Sessions!$C$4:$C$503,Sessions!$B$4:$B$503,A39,Sessions!$D$4:$D$503,"Paid",Sessions!$A$4:$A$503,"&gt;="&amp;Summary!$C$5))</f>
        <v/>
      </c>
      <c r="I39" s="27" t="str">
        <f aca="false">IF(A39="","",SUMIFS(Sessions!$C$4:$C$503,Sessions!$B$4:$B$503,A39,Sessions!$D$4:$D$503,"Pro bono",Sessions!$A$4:$A$503,"&gt;="&amp;Summary!$C$5))</f>
        <v/>
      </c>
      <c r="J39" s="27" t="str">
        <f aca="false">IF(A39="","",H39+I39)</f>
        <v/>
      </c>
    </row>
    <row r="40" customFormat="false" ht="15" hidden="false" customHeight="false" outlineLevel="0" collapsed="false">
      <c r="A40" s="24"/>
      <c r="B40" s="24"/>
      <c r="C40" s="24"/>
      <c r="D40" s="24"/>
      <c r="E40" s="25"/>
      <c r="F40" s="26" t="str">
        <f aca="false">IF(OR(A40="",COUNTIF(Sessions!$B$4:$B$503,A40)=0),"",_xlfn.MINIFS(Sessions!$A$4:$A$503,Sessions!$B$4:$B$503,A40))</f>
        <v/>
      </c>
      <c r="G40" s="26" t="str">
        <f aca="false">IF(OR(A40="",COUNTIF(Sessions!$B$4:$B$503,A40)=0),"",_xlfn.MAXIFS(Sessions!$A$4:$A$503,Sessions!$B$4:$B$503,A40))</f>
        <v/>
      </c>
      <c r="H40" s="27" t="str">
        <f aca="false">IF(A40="","",SUMIFS(Sessions!$C$4:$C$503,Sessions!$B$4:$B$503,A40,Sessions!$D$4:$D$503,"Paid",Sessions!$A$4:$A$503,"&gt;="&amp;Summary!$C$5))</f>
        <v/>
      </c>
      <c r="I40" s="27" t="str">
        <f aca="false">IF(A40="","",SUMIFS(Sessions!$C$4:$C$503,Sessions!$B$4:$B$503,A40,Sessions!$D$4:$D$503,"Pro bono",Sessions!$A$4:$A$503,"&gt;="&amp;Summary!$C$5))</f>
        <v/>
      </c>
      <c r="J40" s="27" t="str">
        <f aca="false">IF(A40="","",H40+I40)</f>
        <v/>
      </c>
    </row>
    <row r="41" customFormat="false" ht="15" hidden="false" customHeight="false" outlineLevel="0" collapsed="false">
      <c r="A41" s="24"/>
      <c r="B41" s="24"/>
      <c r="C41" s="24"/>
      <c r="D41" s="24"/>
      <c r="E41" s="25"/>
      <c r="F41" s="26" t="str">
        <f aca="false">IF(OR(A41="",COUNTIF(Sessions!$B$4:$B$503,A41)=0),"",_xlfn.MINIFS(Sessions!$A$4:$A$503,Sessions!$B$4:$B$503,A41))</f>
        <v/>
      </c>
      <c r="G41" s="26" t="str">
        <f aca="false">IF(OR(A41="",COUNTIF(Sessions!$B$4:$B$503,A41)=0),"",_xlfn.MAXIFS(Sessions!$A$4:$A$503,Sessions!$B$4:$B$503,A41))</f>
        <v/>
      </c>
      <c r="H41" s="27" t="str">
        <f aca="false">IF(A41="","",SUMIFS(Sessions!$C$4:$C$503,Sessions!$B$4:$B$503,A41,Sessions!$D$4:$D$503,"Paid",Sessions!$A$4:$A$503,"&gt;="&amp;Summary!$C$5))</f>
        <v/>
      </c>
      <c r="I41" s="27" t="str">
        <f aca="false">IF(A41="","",SUMIFS(Sessions!$C$4:$C$503,Sessions!$B$4:$B$503,A41,Sessions!$D$4:$D$503,"Pro bono",Sessions!$A$4:$A$503,"&gt;="&amp;Summary!$C$5))</f>
        <v/>
      </c>
      <c r="J41" s="27" t="str">
        <f aca="false">IF(A41="","",H41+I41)</f>
        <v/>
      </c>
    </row>
    <row r="42" customFormat="false" ht="15" hidden="false" customHeight="false" outlineLevel="0" collapsed="false">
      <c r="A42" s="24"/>
      <c r="B42" s="24"/>
      <c r="C42" s="24"/>
      <c r="D42" s="24"/>
      <c r="E42" s="25"/>
      <c r="F42" s="26" t="str">
        <f aca="false">IF(OR(A42="",COUNTIF(Sessions!$B$4:$B$503,A42)=0),"",_xlfn.MINIFS(Sessions!$A$4:$A$503,Sessions!$B$4:$B$503,A42))</f>
        <v/>
      </c>
      <c r="G42" s="26" t="str">
        <f aca="false">IF(OR(A42="",COUNTIF(Sessions!$B$4:$B$503,A42)=0),"",_xlfn.MAXIFS(Sessions!$A$4:$A$503,Sessions!$B$4:$B$503,A42))</f>
        <v/>
      </c>
      <c r="H42" s="27" t="str">
        <f aca="false">IF(A42="","",SUMIFS(Sessions!$C$4:$C$503,Sessions!$B$4:$B$503,A42,Sessions!$D$4:$D$503,"Paid",Sessions!$A$4:$A$503,"&gt;="&amp;Summary!$C$5))</f>
        <v/>
      </c>
      <c r="I42" s="27" t="str">
        <f aca="false">IF(A42="","",SUMIFS(Sessions!$C$4:$C$503,Sessions!$B$4:$B$503,A42,Sessions!$D$4:$D$503,"Pro bono",Sessions!$A$4:$A$503,"&gt;="&amp;Summary!$C$5))</f>
        <v/>
      </c>
      <c r="J42" s="27" t="str">
        <f aca="false">IF(A42="","",H42+I42)</f>
        <v/>
      </c>
    </row>
    <row r="43" customFormat="false" ht="15" hidden="false" customHeight="false" outlineLevel="0" collapsed="false">
      <c r="A43" s="24"/>
      <c r="B43" s="24"/>
      <c r="C43" s="24"/>
      <c r="D43" s="24"/>
      <c r="E43" s="25"/>
      <c r="F43" s="26" t="str">
        <f aca="false">IF(OR(A43="",COUNTIF(Sessions!$B$4:$B$503,A43)=0),"",_xlfn.MINIFS(Sessions!$A$4:$A$503,Sessions!$B$4:$B$503,A43))</f>
        <v/>
      </c>
      <c r="G43" s="26" t="str">
        <f aca="false">IF(OR(A43="",COUNTIF(Sessions!$B$4:$B$503,A43)=0),"",_xlfn.MAXIFS(Sessions!$A$4:$A$503,Sessions!$B$4:$B$503,A43))</f>
        <v/>
      </c>
      <c r="H43" s="27" t="str">
        <f aca="false">IF(A43="","",SUMIFS(Sessions!$C$4:$C$503,Sessions!$B$4:$B$503,A43,Sessions!$D$4:$D$503,"Paid",Sessions!$A$4:$A$503,"&gt;="&amp;Summary!$C$5))</f>
        <v/>
      </c>
      <c r="I43" s="27" t="str">
        <f aca="false">IF(A43="","",SUMIFS(Sessions!$C$4:$C$503,Sessions!$B$4:$B$503,A43,Sessions!$D$4:$D$503,"Pro bono",Sessions!$A$4:$A$503,"&gt;="&amp;Summary!$C$5))</f>
        <v/>
      </c>
      <c r="J43" s="27" t="str">
        <f aca="false">IF(A43="","",H43+I43)</f>
        <v/>
      </c>
    </row>
    <row r="44" customFormat="false" ht="15" hidden="false" customHeight="false" outlineLevel="0" collapsed="false">
      <c r="A44" s="24"/>
      <c r="B44" s="24"/>
      <c r="C44" s="24"/>
      <c r="D44" s="24"/>
      <c r="E44" s="25"/>
      <c r="F44" s="26" t="str">
        <f aca="false">IF(OR(A44="",COUNTIF(Sessions!$B$4:$B$503,A44)=0),"",_xlfn.MINIFS(Sessions!$A$4:$A$503,Sessions!$B$4:$B$503,A44))</f>
        <v/>
      </c>
      <c r="G44" s="26" t="str">
        <f aca="false">IF(OR(A44="",COUNTIF(Sessions!$B$4:$B$503,A44)=0),"",_xlfn.MAXIFS(Sessions!$A$4:$A$503,Sessions!$B$4:$B$503,A44))</f>
        <v/>
      </c>
      <c r="H44" s="27" t="str">
        <f aca="false">IF(A44="","",SUMIFS(Sessions!$C$4:$C$503,Sessions!$B$4:$B$503,A44,Sessions!$D$4:$D$503,"Paid",Sessions!$A$4:$A$503,"&gt;="&amp;Summary!$C$5))</f>
        <v/>
      </c>
      <c r="I44" s="27" t="str">
        <f aca="false">IF(A44="","",SUMIFS(Sessions!$C$4:$C$503,Sessions!$B$4:$B$503,A44,Sessions!$D$4:$D$503,"Pro bono",Sessions!$A$4:$A$503,"&gt;="&amp;Summary!$C$5))</f>
        <v/>
      </c>
      <c r="J44" s="27" t="str">
        <f aca="false">IF(A44="","",H44+I44)</f>
        <v/>
      </c>
    </row>
    <row r="45" customFormat="false" ht="15" hidden="false" customHeight="false" outlineLevel="0" collapsed="false">
      <c r="A45" s="24"/>
      <c r="B45" s="24"/>
      <c r="C45" s="24"/>
      <c r="D45" s="24"/>
      <c r="E45" s="25"/>
      <c r="F45" s="26" t="str">
        <f aca="false">IF(OR(A45="",COUNTIF(Sessions!$B$4:$B$503,A45)=0),"",_xlfn.MINIFS(Sessions!$A$4:$A$503,Sessions!$B$4:$B$503,A45))</f>
        <v/>
      </c>
      <c r="G45" s="26" t="str">
        <f aca="false">IF(OR(A45="",COUNTIF(Sessions!$B$4:$B$503,A45)=0),"",_xlfn.MAXIFS(Sessions!$A$4:$A$503,Sessions!$B$4:$B$503,A45))</f>
        <v/>
      </c>
      <c r="H45" s="27" t="str">
        <f aca="false">IF(A45="","",SUMIFS(Sessions!$C$4:$C$503,Sessions!$B$4:$B$503,A45,Sessions!$D$4:$D$503,"Paid",Sessions!$A$4:$A$503,"&gt;="&amp;Summary!$C$5))</f>
        <v/>
      </c>
      <c r="I45" s="27" t="str">
        <f aca="false">IF(A45="","",SUMIFS(Sessions!$C$4:$C$503,Sessions!$B$4:$B$503,A45,Sessions!$D$4:$D$503,"Pro bono",Sessions!$A$4:$A$503,"&gt;="&amp;Summary!$C$5))</f>
        <v/>
      </c>
      <c r="J45" s="27" t="str">
        <f aca="false">IF(A45="","",H45+I45)</f>
        <v/>
      </c>
    </row>
    <row r="46" customFormat="false" ht="15" hidden="false" customHeight="false" outlineLevel="0" collapsed="false">
      <c r="A46" s="24"/>
      <c r="B46" s="24"/>
      <c r="C46" s="24"/>
      <c r="D46" s="24"/>
      <c r="E46" s="25"/>
      <c r="F46" s="26" t="str">
        <f aca="false">IF(OR(A46="",COUNTIF(Sessions!$B$4:$B$503,A46)=0),"",_xlfn.MINIFS(Sessions!$A$4:$A$503,Sessions!$B$4:$B$503,A46))</f>
        <v/>
      </c>
      <c r="G46" s="26" t="str">
        <f aca="false">IF(OR(A46="",COUNTIF(Sessions!$B$4:$B$503,A46)=0),"",_xlfn.MAXIFS(Sessions!$A$4:$A$503,Sessions!$B$4:$B$503,A46))</f>
        <v/>
      </c>
      <c r="H46" s="27" t="str">
        <f aca="false">IF(A46="","",SUMIFS(Sessions!$C$4:$C$503,Sessions!$B$4:$B$503,A46,Sessions!$D$4:$D$503,"Paid",Sessions!$A$4:$A$503,"&gt;="&amp;Summary!$C$5))</f>
        <v/>
      </c>
      <c r="I46" s="27" t="str">
        <f aca="false">IF(A46="","",SUMIFS(Sessions!$C$4:$C$503,Sessions!$B$4:$B$503,A46,Sessions!$D$4:$D$503,"Pro bono",Sessions!$A$4:$A$503,"&gt;="&amp;Summary!$C$5))</f>
        <v/>
      </c>
      <c r="J46" s="27" t="str">
        <f aca="false">IF(A46="","",H46+I46)</f>
        <v/>
      </c>
    </row>
    <row r="47" customFormat="false" ht="15" hidden="false" customHeight="false" outlineLevel="0" collapsed="false">
      <c r="A47" s="24"/>
      <c r="B47" s="24"/>
      <c r="C47" s="24"/>
      <c r="D47" s="24"/>
      <c r="E47" s="25"/>
      <c r="F47" s="26" t="str">
        <f aca="false">IF(OR(A47="",COUNTIF(Sessions!$B$4:$B$503,A47)=0),"",_xlfn.MINIFS(Sessions!$A$4:$A$503,Sessions!$B$4:$B$503,A47))</f>
        <v/>
      </c>
      <c r="G47" s="26" t="str">
        <f aca="false">IF(OR(A47="",COUNTIF(Sessions!$B$4:$B$503,A47)=0),"",_xlfn.MAXIFS(Sessions!$A$4:$A$503,Sessions!$B$4:$B$503,A47))</f>
        <v/>
      </c>
      <c r="H47" s="27" t="str">
        <f aca="false">IF(A47="","",SUMIFS(Sessions!$C$4:$C$503,Sessions!$B$4:$B$503,A47,Sessions!$D$4:$D$503,"Paid",Sessions!$A$4:$A$503,"&gt;="&amp;Summary!$C$5))</f>
        <v/>
      </c>
      <c r="I47" s="27" t="str">
        <f aca="false">IF(A47="","",SUMIFS(Sessions!$C$4:$C$503,Sessions!$B$4:$B$503,A47,Sessions!$D$4:$D$503,"Pro bono",Sessions!$A$4:$A$503,"&gt;="&amp;Summary!$C$5))</f>
        <v/>
      </c>
      <c r="J47" s="27" t="str">
        <f aca="false">IF(A47="","",H47+I47)</f>
        <v/>
      </c>
    </row>
    <row r="48" customFormat="false" ht="15" hidden="false" customHeight="false" outlineLevel="0" collapsed="false">
      <c r="A48" s="24"/>
      <c r="B48" s="24"/>
      <c r="C48" s="24"/>
      <c r="D48" s="24"/>
      <c r="E48" s="25"/>
      <c r="F48" s="26" t="str">
        <f aca="false">IF(OR(A48="",COUNTIF(Sessions!$B$4:$B$503,A48)=0),"",_xlfn.MINIFS(Sessions!$A$4:$A$503,Sessions!$B$4:$B$503,A48))</f>
        <v/>
      </c>
      <c r="G48" s="26" t="str">
        <f aca="false">IF(OR(A48="",COUNTIF(Sessions!$B$4:$B$503,A48)=0),"",_xlfn.MAXIFS(Sessions!$A$4:$A$503,Sessions!$B$4:$B$503,A48))</f>
        <v/>
      </c>
      <c r="H48" s="27" t="str">
        <f aca="false">IF(A48="","",SUMIFS(Sessions!$C$4:$C$503,Sessions!$B$4:$B$503,A48,Sessions!$D$4:$D$503,"Paid",Sessions!$A$4:$A$503,"&gt;="&amp;Summary!$C$5))</f>
        <v/>
      </c>
      <c r="I48" s="27" t="str">
        <f aca="false">IF(A48="","",SUMIFS(Sessions!$C$4:$C$503,Sessions!$B$4:$B$503,A48,Sessions!$D$4:$D$503,"Pro bono",Sessions!$A$4:$A$503,"&gt;="&amp;Summary!$C$5))</f>
        <v/>
      </c>
      <c r="J48" s="27" t="str">
        <f aca="false">IF(A48="","",H48+I48)</f>
        <v/>
      </c>
    </row>
    <row r="49" customFormat="false" ht="15" hidden="false" customHeight="false" outlineLevel="0" collapsed="false">
      <c r="A49" s="24"/>
      <c r="B49" s="24"/>
      <c r="C49" s="24"/>
      <c r="D49" s="24"/>
      <c r="E49" s="25"/>
      <c r="F49" s="26" t="str">
        <f aca="false">IF(OR(A49="",COUNTIF(Sessions!$B$4:$B$503,A49)=0),"",_xlfn.MINIFS(Sessions!$A$4:$A$503,Sessions!$B$4:$B$503,A49))</f>
        <v/>
      </c>
      <c r="G49" s="26" t="str">
        <f aca="false">IF(OR(A49="",COUNTIF(Sessions!$B$4:$B$503,A49)=0),"",_xlfn.MAXIFS(Sessions!$A$4:$A$503,Sessions!$B$4:$B$503,A49))</f>
        <v/>
      </c>
      <c r="H49" s="27" t="str">
        <f aca="false">IF(A49="","",SUMIFS(Sessions!$C$4:$C$503,Sessions!$B$4:$B$503,A49,Sessions!$D$4:$D$503,"Paid",Sessions!$A$4:$A$503,"&gt;="&amp;Summary!$C$5))</f>
        <v/>
      </c>
      <c r="I49" s="27" t="str">
        <f aca="false">IF(A49="","",SUMIFS(Sessions!$C$4:$C$503,Sessions!$B$4:$B$503,A49,Sessions!$D$4:$D$503,"Pro bono",Sessions!$A$4:$A$503,"&gt;="&amp;Summary!$C$5))</f>
        <v/>
      </c>
      <c r="J49" s="27" t="str">
        <f aca="false">IF(A49="","",H49+I49)</f>
        <v/>
      </c>
    </row>
    <row r="50" customFormat="false" ht="15" hidden="false" customHeight="false" outlineLevel="0" collapsed="false">
      <c r="A50" s="24"/>
      <c r="B50" s="24"/>
      <c r="C50" s="24"/>
      <c r="D50" s="24"/>
      <c r="E50" s="25"/>
      <c r="F50" s="26" t="str">
        <f aca="false">IF(OR(A50="",COUNTIF(Sessions!$B$4:$B$503,A50)=0),"",_xlfn.MINIFS(Sessions!$A$4:$A$503,Sessions!$B$4:$B$503,A50))</f>
        <v/>
      </c>
      <c r="G50" s="26" t="str">
        <f aca="false">IF(OR(A50="",COUNTIF(Sessions!$B$4:$B$503,A50)=0),"",_xlfn.MAXIFS(Sessions!$A$4:$A$503,Sessions!$B$4:$B$503,A50))</f>
        <v/>
      </c>
      <c r="H50" s="27" t="str">
        <f aca="false">IF(A50="","",SUMIFS(Sessions!$C$4:$C$503,Sessions!$B$4:$B$503,A50,Sessions!$D$4:$D$503,"Paid",Sessions!$A$4:$A$503,"&gt;="&amp;Summary!$C$5))</f>
        <v/>
      </c>
      <c r="I50" s="27" t="str">
        <f aca="false">IF(A50="","",SUMIFS(Sessions!$C$4:$C$503,Sessions!$B$4:$B$503,A50,Sessions!$D$4:$D$503,"Pro bono",Sessions!$A$4:$A$503,"&gt;="&amp;Summary!$C$5))</f>
        <v/>
      </c>
      <c r="J50" s="27" t="str">
        <f aca="false">IF(A50="","",H50+I50)</f>
        <v/>
      </c>
    </row>
    <row r="51" customFormat="false" ht="15" hidden="false" customHeight="false" outlineLevel="0" collapsed="false">
      <c r="A51" s="24"/>
      <c r="B51" s="24"/>
      <c r="C51" s="24"/>
      <c r="D51" s="24"/>
      <c r="E51" s="25"/>
      <c r="F51" s="26" t="str">
        <f aca="false">IF(OR(A51="",COUNTIF(Sessions!$B$4:$B$503,A51)=0),"",_xlfn.MINIFS(Sessions!$A$4:$A$503,Sessions!$B$4:$B$503,A51))</f>
        <v/>
      </c>
      <c r="G51" s="26" t="str">
        <f aca="false">IF(OR(A51="",COUNTIF(Sessions!$B$4:$B$503,A51)=0),"",_xlfn.MAXIFS(Sessions!$A$4:$A$503,Sessions!$B$4:$B$503,A51))</f>
        <v/>
      </c>
      <c r="H51" s="27" t="str">
        <f aca="false">IF(A51="","",SUMIFS(Sessions!$C$4:$C$503,Sessions!$B$4:$B$503,A51,Sessions!$D$4:$D$503,"Paid",Sessions!$A$4:$A$503,"&gt;="&amp;Summary!$C$5))</f>
        <v/>
      </c>
      <c r="I51" s="27" t="str">
        <f aca="false">IF(A51="","",SUMIFS(Sessions!$C$4:$C$503,Sessions!$B$4:$B$503,A51,Sessions!$D$4:$D$503,"Pro bono",Sessions!$A$4:$A$503,"&gt;="&amp;Summary!$C$5))</f>
        <v/>
      </c>
      <c r="J51" s="27" t="str">
        <f aca="false">IF(A51="","",H51+I51)</f>
        <v/>
      </c>
    </row>
    <row r="52" customFormat="false" ht="15" hidden="false" customHeight="false" outlineLevel="0" collapsed="false">
      <c r="A52" s="24"/>
      <c r="B52" s="24"/>
      <c r="C52" s="24"/>
      <c r="D52" s="24"/>
      <c r="E52" s="25"/>
      <c r="F52" s="26" t="str">
        <f aca="false">IF(OR(A52="",COUNTIF(Sessions!$B$4:$B$503,A52)=0),"",_xlfn.MINIFS(Sessions!$A$4:$A$503,Sessions!$B$4:$B$503,A52))</f>
        <v/>
      </c>
      <c r="G52" s="26" t="str">
        <f aca="false">IF(OR(A52="",COUNTIF(Sessions!$B$4:$B$503,A52)=0),"",_xlfn.MAXIFS(Sessions!$A$4:$A$503,Sessions!$B$4:$B$503,A52))</f>
        <v/>
      </c>
      <c r="H52" s="27" t="str">
        <f aca="false">IF(A52="","",SUMIFS(Sessions!$C$4:$C$503,Sessions!$B$4:$B$503,A52,Sessions!$D$4:$D$503,"Paid",Sessions!$A$4:$A$503,"&gt;="&amp;Summary!$C$5))</f>
        <v/>
      </c>
      <c r="I52" s="27" t="str">
        <f aca="false">IF(A52="","",SUMIFS(Sessions!$C$4:$C$503,Sessions!$B$4:$B$503,A52,Sessions!$D$4:$D$503,"Pro bono",Sessions!$A$4:$A$503,"&gt;="&amp;Summary!$C$5))</f>
        <v/>
      </c>
      <c r="J52" s="27" t="str">
        <f aca="false">IF(A52="","",H52+I52)</f>
        <v/>
      </c>
    </row>
    <row r="53" customFormat="false" ht="15" hidden="false" customHeight="false" outlineLevel="0" collapsed="false">
      <c r="A53" s="24"/>
      <c r="B53" s="24"/>
      <c r="C53" s="24"/>
      <c r="D53" s="24"/>
      <c r="E53" s="25"/>
      <c r="F53" s="26" t="str">
        <f aca="false">IF(OR(A53="",COUNTIF(Sessions!$B$4:$B$503,A53)=0),"",_xlfn.MINIFS(Sessions!$A$4:$A$503,Sessions!$B$4:$B$503,A53))</f>
        <v/>
      </c>
      <c r="G53" s="26" t="str">
        <f aca="false">IF(OR(A53="",COUNTIF(Sessions!$B$4:$B$503,A53)=0),"",_xlfn.MAXIFS(Sessions!$A$4:$A$503,Sessions!$B$4:$B$503,A53))</f>
        <v/>
      </c>
      <c r="H53" s="27" t="str">
        <f aca="false">IF(A53="","",SUMIFS(Sessions!$C$4:$C$503,Sessions!$B$4:$B$503,A53,Sessions!$D$4:$D$503,"Paid",Sessions!$A$4:$A$503,"&gt;="&amp;Summary!$C$5))</f>
        <v/>
      </c>
      <c r="I53" s="27" t="str">
        <f aca="false">IF(A53="","",SUMIFS(Sessions!$C$4:$C$503,Sessions!$B$4:$B$503,A53,Sessions!$D$4:$D$503,"Pro bono",Sessions!$A$4:$A$503,"&gt;="&amp;Summary!$C$5))</f>
        <v/>
      </c>
      <c r="J53" s="27" t="str">
        <f aca="false">IF(A53="","",H53+I53)</f>
        <v/>
      </c>
    </row>
    <row r="54" customFormat="false" ht="15" hidden="false" customHeight="false" outlineLevel="0" collapsed="false">
      <c r="A54" s="24"/>
      <c r="B54" s="24"/>
      <c r="C54" s="24"/>
      <c r="D54" s="24"/>
      <c r="E54" s="25"/>
      <c r="F54" s="26" t="str">
        <f aca="false">IF(OR(A54="",COUNTIF(Sessions!$B$4:$B$503,A54)=0),"",_xlfn.MINIFS(Sessions!$A$4:$A$503,Sessions!$B$4:$B$503,A54))</f>
        <v/>
      </c>
      <c r="G54" s="26" t="str">
        <f aca="false">IF(OR(A54="",COUNTIF(Sessions!$B$4:$B$503,A54)=0),"",_xlfn.MAXIFS(Sessions!$A$4:$A$503,Sessions!$B$4:$B$503,A54))</f>
        <v/>
      </c>
      <c r="H54" s="27" t="str">
        <f aca="false">IF(A54="","",SUMIFS(Sessions!$C$4:$C$503,Sessions!$B$4:$B$503,A54,Sessions!$D$4:$D$503,"Paid",Sessions!$A$4:$A$503,"&gt;="&amp;Summary!$C$5))</f>
        <v/>
      </c>
      <c r="I54" s="27" t="str">
        <f aca="false">IF(A54="","",SUMIFS(Sessions!$C$4:$C$503,Sessions!$B$4:$B$503,A54,Sessions!$D$4:$D$503,"Pro bono",Sessions!$A$4:$A$503,"&gt;="&amp;Summary!$C$5))</f>
        <v/>
      </c>
      <c r="J54" s="27" t="str">
        <f aca="false">IF(A54="","",H54+I54)</f>
        <v/>
      </c>
    </row>
    <row r="55" customFormat="false" ht="15" hidden="false" customHeight="false" outlineLevel="0" collapsed="false">
      <c r="A55" s="24"/>
      <c r="B55" s="24"/>
      <c r="C55" s="24"/>
      <c r="D55" s="24"/>
      <c r="E55" s="25"/>
      <c r="F55" s="26" t="str">
        <f aca="false">IF(OR(A55="",COUNTIF(Sessions!$B$4:$B$503,A55)=0),"",_xlfn.MINIFS(Sessions!$A$4:$A$503,Sessions!$B$4:$B$503,A55))</f>
        <v/>
      </c>
      <c r="G55" s="26" t="str">
        <f aca="false">IF(OR(A55="",COUNTIF(Sessions!$B$4:$B$503,A55)=0),"",_xlfn.MAXIFS(Sessions!$A$4:$A$503,Sessions!$B$4:$B$503,A55))</f>
        <v/>
      </c>
      <c r="H55" s="27" t="str">
        <f aca="false">IF(A55="","",SUMIFS(Sessions!$C$4:$C$503,Sessions!$B$4:$B$503,A55,Sessions!$D$4:$D$503,"Paid",Sessions!$A$4:$A$503,"&gt;="&amp;Summary!$C$5))</f>
        <v/>
      </c>
      <c r="I55" s="27" t="str">
        <f aca="false">IF(A55="","",SUMIFS(Sessions!$C$4:$C$503,Sessions!$B$4:$B$503,A55,Sessions!$D$4:$D$503,"Pro bono",Sessions!$A$4:$A$503,"&gt;="&amp;Summary!$C$5))</f>
        <v/>
      </c>
      <c r="J55" s="27" t="str">
        <f aca="false">IF(A55="","",H55+I55)</f>
        <v/>
      </c>
    </row>
    <row r="56" customFormat="false" ht="15" hidden="false" customHeight="false" outlineLevel="0" collapsed="false">
      <c r="A56" s="24"/>
      <c r="B56" s="24"/>
      <c r="C56" s="24"/>
      <c r="D56" s="24"/>
      <c r="E56" s="25"/>
      <c r="F56" s="26" t="str">
        <f aca="false">IF(OR(A56="",COUNTIF(Sessions!$B$4:$B$503,A56)=0),"",_xlfn.MINIFS(Sessions!$A$4:$A$503,Sessions!$B$4:$B$503,A56))</f>
        <v/>
      </c>
      <c r="G56" s="26" t="str">
        <f aca="false">IF(OR(A56="",COUNTIF(Sessions!$B$4:$B$503,A56)=0),"",_xlfn.MAXIFS(Sessions!$A$4:$A$503,Sessions!$B$4:$B$503,A56))</f>
        <v/>
      </c>
      <c r="H56" s="27" t="str">
        <f aca="false">IF(A56="","",SUMIFS(Sessions!$C$4:$C$503,Sessions!$B$4:$B$503,A56,Sessions!$D$4:$D$503,"Paid",Sessions!$A$4:$A$503,"&gt;="&amp;Summary!$C$5))</f>
        <v/>
      </c>
      <c r="I56" s="27" t="str">
        <f aca="false">IF(A56="","",SUMIFS(Sessions!$C$4:$C$503,Sessions!$B$4:$B$503,A56,Sessions!$D$4:$D$503,"Pro bono",Sessions!$A$4:$A$503,"&gt;="&amp;Summary!$C$5))</f>
        <v/>
      </c>
      <c r="J56" s="27" t="str">
        <f aca="false">IF(A56="","",H56+I56)</f>
        <v/>
      </c>
    </row>
    <row r="57" customFormat="false" ht="15" hidden="false" customHeight="false" outlineLevel="0" collapsed="false">
      <c r="A57" s="24"/>
      <c r="B57" s="24"/>
      <c r="C57" s="24"/>
      <c r="D57" s="24"/>
      <c r="E57" s="25"/>
      <c r="F57" s="26" t="str">
        <f aca="false">IF(OR(A57="",COUNTIF(Sessions!$B$4:$B$503,A57)=0),"",_xlfn.MINIFS(Sessions!$A$4:$A$503,Sessions!$B$4:$B$503,A57))</f>
        <v/>
      </c>
      <c r="G57" s="26" t="str">
        <f aca="false">IF(OR(A57="",COUNTIF(Sessions!$B$4:$B$503,A57)=0),"",_xlfn.MAXIFS(Sessions!$A$4:$A$503,Sessions!$B$4:$B$503,A57))</f>
        <v/>
      </c>
      <c r="H57" s="27" t="str">
        <f aca="false">IF(A57="","",SUMIFS(Sessions!$C$4:$C$503,Sessions!$B$4:$B$503,A57,Sessions!$D$4:$D$503,"Paid",Sessions!$A$4:$A$503,"&gt;="&amp;Summary!$C$5))</f>
        <v/>
      </c>
      <c r="I57" s="27" t="str">
        <f aca="false">IF(A57="","",SUMIFS(Sessions!$C$4:$C$503,Sessions!$B$4:$B$503,A57,Sessions!$D$4:$D$503,"Pro bono",Sessions!$A$4:$A$503,"&gt;="&amp;Summary!$C$5))</f>
        <v/>
      </c>
      <c r="J57" s="27" t="str">
        <f aca="false">IF(A57="","",H57+I57)</f>
        <v/>
      </c>
    </row>
    <row r="58" customFormat="false" ht="15" hidden="false" customHeight="false" outlineLevel="0" collapsed="false">
      <c r="A58" s="24"/>
      <c r="B58" s="24"/>
      <c r="C58" s="24"/>
      <c r="D58" s="24"/>
      <c r="E58" s="25"/>
      <c r="F58" s="26" t="str">
        <f aca="false">IF(OR(A58="",COUNTIF(Sessions!$B$4:$B$503,A58)=0),"",_xlfn.MINIFS(Sessions!$A$4:$A$503,Sessions!$B$4:$B$503,A58))</f>
        <v/>
      </c>
      <c r="G58" s="26" t="str">
        <f aca="false">IF(OR(A58="",COUNTIF(Sessions!$B$4:$B$503,A58)=0),"",_xlfn.MAXIFS(Sessions!$A$4:$A$503,Sessions!$B$4:$B$503,A58))</f>
        <v/>
      </c>
      <c r="H58" s="27" t="str">
        <f aca="false">IF(A58="","",SUMIFS(Sessions!$C$4:$C$503,Sessions!$B$4:$B$503,A58,Sessions!$D$4:$D$503,"Paid",Sessions!$A$4:$A$503,"&gt;="&amp;Summary!$C$5))</f>
        <v/>
      </c>
      <c r="I58" s="27" t="str">
        <f aca="false">IF(A58="","",SUMIFS(Sessions!$C$4:$C$503,Sessions!$B$4:$B$503,A58,Sessions!$D$4:$D$503,"Pro bono",Sessions!$A$4:$A$503,"&gt;="&amp;Summary!$C$5))</f>
        <v/>
      </c>
      <c r="J58" s="27" t="str">
        <f aca="false">IF(A58="","",H58+I58)</f>
        <v/>
      </c>
    </row>
    <row r="59" customFormat="false" ht="15" hidden="false" customHeight="false" outlineLevel="0" collapsed="false">
      <c r="A59" s="24"/>
      <c r="B59" s="24"/>
      <c r="C59" s="24"/>
      <c r="D59" s="24"/>
      <c r="E59" s="25"/>
      <c r="F59" s="26" t="str">
        <f aca="false">IF(OR(A59="",COUNTIF(Sessions!$B$4:$B$503,A59)=0),"",_xlfn.MINIFS(Sessions!$A$4:$A$503,Sessions!$B$4:$B$503,A59))</f>
        <v/>
      </c>
      <c r="G59" s="26" t="str">
        <f aca="false">IF(OR(A59="",COUNTIF(Sessions!$B$4:$B$503,A59)=0),"",_xlfn.MAXIFS(Sessions!$A$4:$A$503,Sessions!$B$4:$B$503,A59))</f>
        <v/>
      </c>
      <c r="H59" s="27" t="str">
        <f aca="false">IF(A59="","",SUMIFS(Sessions!$C$4:$C$503,Sessions!$B$4:$B$503,A59,Sessions!$D$4:$D$503,"Paid",Sessions!$A$4:$A$503,"&gt;="&amp;Summary!$C$5))</f>
        <v/>
      </c>
      <c r="I59" s="27" t="str">
        <f aca="false">IF(A59="","",SUMIFS(Sessions!$C$4:$C$503,Sessions!$B$4:$B$503,A59,Sessions!$D$4:$D$503,"Pro bono",Sessions!$A$4:$A$503,"&gt;="&amp;Summary!$C$5))</f>
        <v/>
      </c>
      <c r="J59" s="27" t="str">
        <f aca="false">IF(A59="","",H59+I59)</f>
        <v/>
      </c>
    </row>
    <row r="60" customFormat="false" ht="15" hidden="false" customHeight="false" outlineLevel="0" collapsed="false">
      <c r="A60" s="24"/>
      <c r="B60" s="24"/>
      <c r="C60" s="24"/>
      <c r="D60" s="24"/>
      <c r="E60" s="25"/>
      <c r="F60" s="26" t="str">
        <f aca="false">IF(OR(A60="",COUNTIF(Sessions!$B$4:$B$503,A60)=0),"",_xlfn.MINIFS(Sessions!$A$4:$A$503,Sessions!$B$4:$B$503,A60))</f>
        <v/>
      </c>
      <c r="G60" s="26" t="str">
        <f aca="false">IF(OR(A60="",COUNTIF(Sessions!$B$4:$B$503,A60)=0),"",_xlfn.MAXIFS(Sessions!$A$4:$A$503,Sessions!$B$4:$B$503,A60))</f>
        <v/>
      </c>
      <c r="H60" s="27" t="str">
        <f aca="false">IF(A60="","",SUMIFS(Sessions!$C$4:$C$503,Sessions!$B$4:$B$503,A60,Sessions!$D$4:$D$503,"Paid",Sessions!$A$4:$A$503,"&gt;="&amp;Summary!$C$5))</f>
        <v/>
      </c>
      <c r="I60" s="27" t="str">
        <f aca="false">IF(A60="","",SUMIFS(Sessions!$C$4:$C$503,Sessions!$B$4:$B$503,A60,Sessions!$D$4:$D$503,"Pro bono",Sessions!$A$4:$A$503,"&gt;="&amp;Summary!$C$5))</f>
        <v/>
      </c>
      <c r="J60" s="27" t="str">
        <f aca="false">IF(A60="","",H60+I60)</f>
        <v/>
      </c>
    </row>
    <row r="61" customFormat="false" ht="15" hidden="false" customHeight="false" outlineLevel="0" collapsed="false">
      <c r="A61" s="24"/>
      <c r="B61" s="24"/>
      <c r="C61" s="24"/>
      <c r="D61" s="24"/>
      <c r="E61" s="25"/>
      <c r="F61" s="26" t="str">
        <f aca="false">IF(OR(A61="",COUNTIF(Sessions!$B$4:$B$503,A61)=0),"",_xlfn.MINIFS(Sessions!$A$4:$A$503,Sessions!$B$4:$B$503,A61))</f>
        <v/>
      </c>
      <c r="G61" s="26" t="str">
        <f aca="false">IF(OR(A61="",COUNTIF(Sessions!$B$4:$B$503,A61)=0),"",_xlfn.MAXIFS(Sessions!$A$4:$A$503,Sessions!$B$4:$B$503,A61))</f>
        <v/>
      </c>
      <c r="H61" s="27" t="str">
        <f aca="false">IF(A61="","",SUMIFS(Sessions!$C$4:$C$503,Sessions!$B$4:$B$503,A61,Sessions!$D$4:$D$503,"Paid",Sessions!$A$4:$A$503,"&gt;="&amp;Summary!$C$5))</f>
        <v/>
      </c>
      <c r="I61" s="27" t="str">
        <f aca="false">IF(A61="","",SUMIFS(Sessions!$C$4:$C$503,Sessions!$B$4:$B$503,A61,Sessions!$D$4:$D$503,"Pro bono",Sessions!$A$4:$A$503,"&gt;="&amp;Summary!$C$5))</f>
        <v/>
      </c>
      <c r="J61" s="27" t="str">
        <f aca="false">IF(A61="","",H61+I61)</f>
        <v/>
      </c>
    </row>
    <row r="62" customFormat="false" ht="15" hidden="false" customHeight="false" outlineLevel="0" collapsed="false">
      <c r="A62" s="24"/>
      <c r="B62" s="24"/>
      <c r="C62" s="24"/>
      <c r="D62" s="24"/>
      <c r="E62" s="25"/>
      <c r="F62" s="26" t="str">
        <f aca="false">IF(OR(A62="",COUNTIF(Sessions!$B$4:$B$503,A62)=0),"",_xlfn.MINIFS(Sessions!$A$4:$A$503,Sessions!$B$4:$B$503,A62))</f>
        <v/>
      </c>
      <c r="G62" s="26" t="str">
        <f aca="false">IF(OR(A62="",COUNTIF(Sessions!$B$4:$B$503,A62)=0),"",_xlfn.MAXIFS(Sessions!$A$4:$A$503,Sessions!$B$4:$B$503,A62))</f>
        <v/>
      </c>
      <c r="H62" s="27" t="str">
        <f aca="false">IF(A62="","",SUMIFS(Sessions!$C$4:$C$503,Sessions!$B$4:$B$503,A62,Sessions!$D$4:$D$503,"Paid",Sessions!$A$4:$A$503,"&gt;="&amp;Summary!$C$5))</f>
        <v/>
      </c>
      <c r="I62" s="27" t="str">
        <f aca="false">IF(A62="","",SUMIFS(Sessions!$C$4:$C$503,Sessions!$B$4:$B$503,A62,Sessions!$D$4:$D$503,"Pro bono",Sessions!$A$4:$A$503,"&gt;="&amp;Summary!$C$5))</f>
        <v/>
      </c>
      <c r="J62" s="27" t="str">
        <f aca="false">IF(A62="","",H62+I62)</f>
        <v/>
      </c>
    </row>
    <row r="63" customFormat="false" ht="15" hidden="false" customHeight="false" outlineLevel="0" collapsed="false">
      <c r="A63" s="24"/>
      <c r="B63" s="24"/>
      <c r="C63" s="24"/>
      <c r="D63" s="24"/>
      <c r="E63" s="25"/>
      <c r="F63" s="26" t="str">
        <f aca="false">IF(OR(A63="",COUNTIF(Sessions!$B$4:$B$503,A63)=0),"",_xlfn.MINIFS(Sessions!$A$4:$A$503,Sessions!$B$4:$B$503,A63))</f>
        <v/>
      </c>
      <c r="G63" s="26" t="str">
        <f aca="false">IF(OR(A63="",COUNTIF(Sessions!$B$4:$B$503,A63)=0),"",_xlfn.MAXIFS(Sessions!$A$4:$A$503,Sessions!$B$4:$B$503,A63))</f>
        <v/>
      </c>
      <c r="H63" s="27" t="str">
        <f aca="false">IF(A63="","",SUMIFS(Sessions!$C$4:$C$503,Sessions!$B$4:$B$503,A63,Sessions!$D$4:$D$503,"Paid",Sessions!$A$4:$A$503,"&gt;="&amp;Summary!$C$5))</f>
        <v/>
      </c>
      <c r="I63" s="27" t="str">
        <f aca="false">IF(A63="","",SUMIFS(Sessions!$C$4:$C$503,Sessions!$B$4:$B$503,A63,Sessions!$D$4:$D$503,"Pro bono",Sessions!$A$4:$A$503,"&gt;="&amp;Summary!$C$5))</f>
        <v/>
      </c>
      <c r="J63" s="27" t="str">
        <f aca="false">IF(A63="","",H63+I63)</f>
        <v/>
      </c>
    </row>
    <row r="64" customFormat="false" ht="15" hidden="false" customHeight="false" outlineLevel="0" collapsed="false">
      <c r="A64" s="24"/>
      <c r="B64" s="24"/>
      <c r="C64" s="24"/>
      <c r="D64" s="24"/>
      <c r="E64" s="25"/>
      <c r="F64" s="26" t="str">
        <f aca="false">IF(OR(A64="",COUNTIF(Sessions!$B$4:$B$503,A64)=0),"",_xlfn.MINIFS(Sessions!$A$4:$A$503,Sessions!$B$4:$B$503,A64))</f>
        <v/>
      </c>
      <c r="G64" s="26" t="str">
        <f aca="false">IF(OR(A64="",COUNTIF(Sessions!$B$4:$B$503,A64)=0),"",_xlfn.MAXIFS(Sessions!$A$4:$A$503,Sessions!$B$4:$B$503,A64))</f>
        <v/>
      </c>
      <c r="H64" s="27" t="str">
        <f aca="false">IF(A64="","",SUMIFS(Sessions!$C$4:$C$503,Sessions!$B$4:$B$503,A64,Sessions!$D$4:$D$503,"Paid",Sessions!$A$4:$A$503,"&gt;="&amp;Summary!$C$5))</f>
        <v/>
      </c>
      <c r="I64" s="27" t="str">
        <f aca="false">IF(A64="","",SUMIFS(Sessions!$C$4:$C$503,Sessions!$B$4:$B$503,A64,Sessions!$D$4:$D$503,"Pro bono",Sessions!$A$4:$A$503,"&gt;="&amp;Summary!$C$5))</f>
        <v/>
      </c>
      <c r="J64" s="27" t="str">
        <f aca="false">IF(A64="","",H64+I64)</f>
        <v/>
      </c>
    </row>
    <row r="65" customFormat="false" ht="15" hidden="false" customHeight="false" outlineLevel="0" collapsed="false">
      <c r="A65" s="24"/>
      <c r="B65" s="24"/>
      <c r="C65" s="24"/>
      <c r="D65" s="24"/>
      <c r="E65" s="25"/>
      <c r="F65" s="26" t="str">
        <f aca="false">IF(OR(A65="",COUNTIF(Sessions!$B$4:$B$503,A65)=0),"",_xlfn.MINIFS(Sessions!$A$4:$A$503,Sessions!$B$4:$B$503,A65))</f>
        <v/>
      </c>
      <c r="G65" s="26" t="str">
        <f aca="false">IF(OR(A65="",COUNTIF(Sessions!$B$4:$B$503,A65)=0),"",_xlfn.MAXIFS(Sessions!$A$4:$A$503,Sessions!$B$4:$B$503,A65))</f>
        <v/>
      </c>
      <c r="H65" s="27" t="str">
        <f aca="false">IF(A65="","",SUMIFS(Sessions!$C$4:$C$503,Sessions!$B$4:$B$503,A65,Sessions!$D$4:$D$503,"Paid",Sessions!$A$4:$A$503,"&gt;="&amp;Summary!$C$5))</f>
        <v/>
      </c>
      <c r="I65" s="27" t="str">
        <f aca="false">IF(A65="","",SUMIFS(Sessions!$C$4:$C$503,Sessions!$B$4:$B$503,A65,Sessions!$D$4:$D$503,"Pro bono",Sessions!$A$4:$A$503,"&gt;="&amp;Summary!$C$5))</f>
        <v/>
      </c>
      <c r="J65" s="27" t="str">
        <f aca="false">IF(A65="","",H65+I65)</f>
        <v/>
      </c>
    </row>
    <row r="66" customFormat="false" ht="15" hidden="false" customHeight="false" outlineLevel="0" collapsed="false">
      <c r="A66" s="24"/>
      <c r="B66" s="24"/>
      <c r="C66" s="24"/>
      <c r="D66" s="24"/>
      <c r="E66" s="25"/>
      <c r="F66" s="26" t="str">
        <f aca="false">IF(OR(A66="",COUNTIF(Sessions!$B$4:$B$503,A66)=0),"",_xlfn.MINIFS(Sessions!$A$4:$A$503,Sessions!$B$4:$B$503,A66))</f>
        <v/>
      </c>
      <c r="G66" s="26" t="str">
        <f aca="false">IF(OR(A66="",COUNTIF(Sessions!$B$4:$B$503,A66)=0),"",_xlfn.MAXIFS(Sessions!$A$4:$A$503,Sessions!$B$4:$B$503,A66))</f>
        <v/>
      </c>
      <c r="H66" s="27" t="str">
        <f aca="false">IF(A66="","",SUMIFS(Sessions!$C$4:$C$503,Sessions!$B$4:$B$503,A66,Sessions!$D$4:$D$503,"Paid",Sessions!$A$4:$A$503,"&gt;="&amp;Summary!$C$5))</f>
        <v/>
      </c>
      <c r="I66" s="27" t="str">
        <f aca="false">IF(A66="","",SUMIFS(Sessions!$C$4:$C$503,Sessions!$B$4:$B$503,A66,Sessions!$D$4:$D$503,"Pro bono",Sessions!$A$4:$A$503,"&gt;="&amp;Summary!$C$5))</f>
        <v/>
      </c>
      <c r="J66" s="27" t="str">
        <f aca="false">IF(A66="","",H66+I66)</f>
        <v/>
      </c>
    </row>
    <row r="67" customFormat="false" ht="15" hidden="false" customHeight="false" outlineLevel="0" collapsed="false">
      <c r="A67" s="24"/>
      <c r="B67" s="24"/>
      <c r="C67" s="24"/>
      <c r="D67" s="24"/>
      <c r="E67" s="25"/>
      <c r="F67" s="26" t="str">
        <f aca="false">IF(OR(A67="",COUNTIF(Sessions!$B$4:$B$503,A67)=0),"",_xlfn.MINIFS(Sessions!$A$4:$A$503,Sessions!$B$4:$B$503,A67))</f>
        <v/>
      </c>
      <c r="G67" s="26" t="str">
        <f aca="false">IF(OR(A67="",COUNTIF(Sessions!$B$4:$B$503,A67)=0),"",_xlfn.MAXIFS(Sessions!$A$4:$A$503,Sessions!$B$4:$B$503,A67))</f>
        <v/>
      </c>
      <c r="H67" s="27" t="str">
        <f aca="false">IF(A67="","",SUMIFS(Sessions!$C$4:$C$503,Sessions!$B$4:$B$503,A67,Sessions!$D$4:$D$503,"Paid",Sessions!$A$4:$A$503,"&gt;="&amp;Summary!$C$5))</f>
        <v/>
      </c>
      <c r="I67" s="27" t="str">
        <f aca="false">IF(A67="","",SUMIFS(Sessions!$C$4:$C$503,Sessions!$B$4:$B$503,A67,Sessions!$D$4:$D$503,"Pro bono",Sessions!$A$4:$A$503,"&gt;="&amp;Summary!$C$5))</f>
        <v/>
      </c>
      <c r="J67" s="27" t="str">
        <f aca="false">IF(A67="","",H67+I67)</f>
        <v/>
      </c>
    </row>
    <row r="68" customFormat="false" ht="15" hidden="false" customHeight="false" outlineLevel="0" collapsed="false">
      <c r="A68" s="24"/>
      <c r="B68" s="24"/>
      <c r="C68" s="24"/>
      <c r="D68" s="24"/>
      <c r="E68" s="25"/>
      <c r="F68" s="26" t="str">
        <f aca="false">IF(OR(A68="",COUNTIF(Sessions!$B$4:$B$503,A68)=0),"",_xlfn.MINIFS(Sessions!$A$4:$A$503,Sessions!$B$4:$B$503,A68))</f>
        <v/>
      </c>
      <c r="G68" s="26" t="str">
        <f aca="false">IF(OR(A68="",COUNTIF(Sessions!$B$4:$B$503,A68)=0),"",_xlfn.MAXIFS(Sessions!$A$4:$A$503,Sessions!$B$4:$B$503,A68))</f>
        <v/>
      </c>
      <c r="H68" s="27" t="str">
        <f aca="false">IF(A68="","",SUMIFS(Sessions!$C$4:$C$503,Sessions!$B$4:$B$503,A68,Sessions!$D$4:$D$503,"Paid",Sessions!$A$4:$A$503,"&gt;="&amp;Summary!$C$5))</f>
        <v/>
      </c>
      <c r="I68" s="27" t="str">
        <f aca="false">IF(A68="","",SUMIFS(Sessions!$C$4:$C$503,Sessions!$B$4:$B$503,A68,Sessions!$D$4:$D$503,"Pro bono",Sessions!$A$4:$A$503,"&gt;="&amp;Summary!$C$5))</f>
        <v/>
      </c>
      <c r="J68" s="27" t="str">
        <f aca="false">IF(A68="","",H68+I68)</f>
        <v/>
      </c>
    </row>
    <row r="69" customFormat="false" ht="15" hidden="false" customHeight="false" outlineLevel="0" collapsed="false">
      <c r="A69" s="24"/>
      <c r="B69" s="24"/>
      <c r="C69" s="24"/>
      <c r="D69" s="24"/>
      <c r="E69" s="25"/>
      <c r="F69" s="26" t="str">
        <f aca="false">IF(OR(A69="",COUNTIF(Sessions!$B$4:$B$503,A69)=0),"",_xlfn.MINIFS(Sessions!$A$4:$A$503,Sessions!$B$4:$B$503,A69))</f>
        <v/>
      </c>
      <c r="G69" s="26" t="str">
        <f aca="false">IF(OR(A69="",COUNTIF(Sessions!$B$4:$B$503,A69)=0),"",_xlfn.MAXIFS(Sessions!$A$4:$A$503,Sessions!$B$4:$B$503,A69))</f>
        <v/>
      </c>
      <c r="H69" s="27" t="str">
        <f aca="false">IF(A69="","",SUMIFS(Sessions!$C$4:$C$503,Sessions!$B$4:$B$503,A69,Sessions!$D$4:$D$503,"Paid",Sessions!$A$4:$A$503,"&gt;="&amp;Summary!$C$5))</f>
        <v/>
      </c>
      <c r="I69" s="27" t="str">
        <f aca="false">IF(A69="","",SUMIFS(Sessions!$C$4:$C$503,Sessions!$B$4:$B$503,A69,Sessions!$D$4:$D$503,"Pro bono",Sessions!$A$4:$A$503,"&gt;="&amp;Summary!$C$5))</f>
        <v/>
      </c>
      <c r="J69" s="27" t="str">
        <f aca="false">IF(A69="","",H69+I69)</f>
        <v/>
      </c>
    </row>
    <row r="70" customFormat="false" ht="15" hidden="false" customHeight="false" outlineLevel="0" collapsed="false">
      <c r="A70" s="24"/>
      <c r="B70" s="24"/>
      <c r="C70" s="24"/>
      <c r="D70" s="24"/>
      <c r="E70" s="25"/>
      <c r="F70" s="26" t="str">
        <f aca="false">IF(OR(A70="",COUNTIF(Sessions!$B$4:$B$503,A70)=0),"",_xlfn.MINIFS(Sessions!$A$4:$A$503,Sessions!$B$4:$B$503,A70))</f>
        <v/>
      </c>
      <c r="G70" s="26" t="str">
        <f aca="false">IF(OR(A70="",COUNTIF(Sessions!$B$4:$B$503,A70)=0),"",_xlfn.MAXIFS(Sessions!$A$4:$A$503,Sessions!$B$4:$B$503,A70))</f>
        <v/>
      </c>
      <c r="H70" s="27" t="str">
        <f aca="false">IF(A70="","",SUMIFS(Sessions!$C$4:$C$503,Sessions!$B$4:$B$503,A70,Sessions!$D$4:$D$503,"Paid",Sessions!$A$4:$A$503,"&gt;="&amp;Summary!$C$5))</f>
        <v/>
      </c>
      <c r="I70" s="27" t="str">
        <f aca="false">IF(A70="","",SUMIFS(Sessions!$C$4:$C$503,Sessions!$B$4:$B$503,A70,Sessions!$D$4:$D$503,"Pro bono",Sessions!$A$4:$A$503,"&gt;="&amp;Summary!$C$5))</f>
        <v/>
      </c>
      <c r="J70" s="27" t="str">
        <f aca="false">IF(A70="","",H70+I70)</f>
        <v/>
      </c>
    </row>
    <row r="71" customFormat="false" ht="15" hidden="false" customHeight="false" outlineLevel="0" collapsed="false">
      <c r="A71" s="24"/>
      <c r="B71" s="24"/>
      <c r="C71" s="24"/>
      <c r="D71" s="24"/>
      <c r="E71" s="25"/>
      <c r="F71" s="26" t="str">
        <f aca="false">IF(OR(A71="",COUNTIF(Sessions!$B$4:$B$503,A71)=0),"",_xlfn.MINIFS(Sessions!$A$4:$A$503,Sessions!$B$4:$B$503,A71))</f>
        <v/>
      </c>
      <c r="G71" s="26" t="str">
        <f aca="false">IF(OR(A71="",COUNTIF(Sessions!$B$4:$B$503,A71)=0),"",_xlfn.MAXIFS(Sessions!$A$4:$A$503,Sessions!$B$4:$B$503,A71))</f>
        <v/>
      </c>
      <c r="H71" s="27" t="str">
        <f aca="false">IF(A71="","",SUMIFS(Sessions!$C$4:$C$503,Sessions!$B$4:$B$503,A71,Sessions!$D$4:$D$503,"Paid",Sessions!$A$4:$A$503,"&gt;="&amp;Summary!$C$5))</f>
        <v/>
      </c>
      <c r="I71" s="27" t="str">
        <f aca="false">IF(A71="","",SUMIFS(Sessions!$C$4:$C$503,Sessions!$B$4:$B$503,A71,Sessions!$D$4:$D$503,"Pro bono",Sessions!$A$4:$A$503,"&gt;="&amp;Summary!$C$5))</f>
        <v/>
      </c>
      <c r="J71" s="27" t="str">
        <f aca="false">IF(A71="","",H71+I71)</f>
        <v/>
      </c>
    </row>
    <row r="72" customFormat="false" ht="15" hidden="false" customHeight="false" outlineLevel="0" collapsed="false">
      <c r="A72" s="24"/>
      <c r="B72" s="24"/>
      <c r="C72" s="24"/>
      <c r="D72" s="24"/>
      <c r="E72" s="25"/>
      <c r="F72" s="26" t="str">
        <f aca="false">IF(OR(A72="",COUNTIF(Sessions!$B$4:$B$503,A72)=0),"",_xlfn.MINIFS(Sessions!$A$4:$A$503,Sessions!$B$4:$B$503,A72))</f>
        <v/>
      </c>
      <c r="G72" s="26" t="str">
        <f aca="false">IF(OR(A72="",COUNTIF(Sessions!$B$4:$B$503,A72)=0),"",_xlfn.MAXIFS(Sessions!$A$4:$A$503,Sessions!$B$4:$B$503,A72))</f>
        <v/>
      </c>
      <c r="H72" s="27" t="str">
        <f aca="false">IF(A72="","",SUMIFS(Sessions!$C$4:$C$503,Sessions!$B$4:$B$503,A72,Sessions!$D$4:$D$503,"Paid",Sessions!$A$4:$A$503,"&gt;="&amp;Summary!$C$5))</f>
        <v/>
      </c>
      <c r="I72" s="27" t="str">
        <f aca="false">IF(A72="","",SUMIFS(Sessions!$C$4:$C$503,Sessions!$B$4:$B$503,A72,Sessions!$D$4:$D$503,"Pro bono",Sessions!$A$4:$A$503,"&gt;="&amp;Summary!$C$5))</f>
        <v/>
      </c>
      <c r="J72" s="27" t="str">
        <f aca="false">IF(A72="","",H72+I72)</f>
        <v/>
      </c>
    </row>
    <row r="73" customFormat="false" ht="15" hidden="false" customHeight="false" outlineLevel="0" collapsed="false">
      <c r="A73" s="24"/>
      <c r="B73" s="24"/>
      <c r="C73" s="24"/>
      <c r="D73" s="24"/>
      <c r="E73" s="25"/>
      <c r="F73" s="26" t="str">
        <f aca="false">IF(OR(A73="",COUNTIF(Sessions!$B$4:$B$503,A73)=0),"",_xlfn.MINIFS(Sessions!$A$4:$A$503,Sessions!$B$4:$B$503,A73))</f>
        <v/>
      </c>
      <c r="G73" s="26" t="str">
        <f aca="false">IF(OR(A73="",COUNTIF(Sessions!$B$4:$B$503,A73)=0),"",_xlfn.MAXIFS(Sessions!$A$4:$A$503,Sessions!$B$4:$B$503,A73))</f>
        <v/>
      </c>
      <c r="H73" s="27" t="str">
        <f aca="false">IF(A73="","",SUMIFS(Sessions!$C$4:$C$503,Sessions!$B$4:$B$503,A73,Sessions!$D$4:$D$503,"Paid",Sessions!$A$4:$A$503,"&gt;="&amp;Summary!$C$5))</f>
        <v/>
      </c>
      <c r="I73" s="27" t="str">
        <f aca="false">IF(A73="","",SUMIFS(Sessions!$C$4:$C$503,Sessions!$B$4:$B$503,A73,Sessions!$D$4:$D$503,"Pro bono",Sessions!$A$4:$A$503,"&gt;="&amp;Summary!$C$5))</f>
        <v/>
      </c>
      <c r="J73" s="27" t="str">
        <f aca="false">IF(A73="","",H73+I73)</f>
        <v/>
      </c>
    </row>
    <row r="74" customFormat="false" ht="15" hidden="false" customHeight="false" outlineLevel="0" collapsed="false">
      <c r="A74" s="24"/>
      <c r="B74" s="24"/>
      <c r="C74" s="24"/>
      <c r="D74" s="24"/>
      <c r="E74" s="25"/>
      <c r="F74" s="26" t="str">
        <f aca="false">IF(OR(A74="",COUNTIF(Sessions!$B$4:$B$503,A74)=0),"",_xlfn.MINIFS(Sessions!$A$4:$A$503,Sessions!$B$4:$B$503,A74))</f>
        <v/>
      </c>
      <c r="G74" s="26" t="str">
        <f aca="false">IF(OR(A74="",COUNTIF(Sessions!$B$4:$B$503,A74)=0),"",_xlfn.MAXIFS(Sessions!$A$4:$A$503,Sessions!$B$4:$B$503,A74))</f>
        <v/>
      </c>
      <c r="H74" s="27" t="str">
        <f aca="false">IF(A74="","",SUMIFS(Sessions!$C$4:$C$503,Sessions!$B$4:$B$503,A74,Sessions!$D$4:$D$503,"Paid",Sessions!$A$4:$A$503,"&gt;="&amp;Summary!$C$5))</f>
        <v/>
      </c>
      <c r="I74" s="27" t="str">
        <f aca="false">IF(A74="","",SUMIFS(Sessions!$C$4:$C$503,Sessions!$B$4:$B$503,A74,Sessions!$D$4:$D$503,"Pro bono",Sessions!$A$4:$A$503,"&gt;="&amp;Summary!$C$5))</f>
        <v/>
      </c>
      <c r="J74" s="27" t="str">
        <f aca="false">IF(A74="","",H74+I74)</f>
        <v/>
      </c>
    </row>
    <row r="75" customFormat="false" ht="15" hidden="false" customHeight="false" outlineLevel="0" collapsed="false">
      <c r="A75" s="24"/>
      <c r="B75" s="24"/>
      <c r="C75" s="24"/>
      <c r="D75" s="24"/>
      <c r="E75" s="25"/>
      <c r="F75" s="26" t="str">
        <f aca="false">IF(OR(A75="",COUNTIF(Sessions!$B$4:$B$503,A75)=0),"",_xlfn.MINIFS(Sessions!$A$4:$A$503,Sessions!$B$4:$B$503,A75))</f>
        <v/>
      </c>
      <c r="G75" s="26" t="str">
        <f aca="false">IF(OR(A75="",COUNTIF(Sessions!$B$4:$B$503,A75)=0),"",_xlfn.MAXIFS(Sessions!$A$4:$A$503,Sessions!$B$4:$B$503,A75))</f>
        <v/>
      </c>
      <c r="H75" s="27" t="str">
        <f aca="false">IF(A75="","",SUMIFS(Sessions!$C$4:$C$503,Sessions!$B$4:$B$503,A75,Sessions!$D$4:$D$503,"Paid",Sessions!$A$4:$A$503,"&gt;="&amp;Summary!$C$5))</f>
        <v/>
      </c>
      <c r="I75" s="27" t="str">
        <f aca="false">IF(A75="","",SUMIFS(Sessions!$C$4:$C$503,Sessions!$B$4:$B$503,A75,Sessions!$D$4:$D$503,"Pro bono",Sessions!$A$4:$A$503,"&gt;="&amp;Summary!$C$5))</f>
        <v/>
      </c>
      <c r="J75" s="27" t="str">
        <f aca="false">IF(A75="","",H75+I75)</f>
        <v/>
      </c>
    </row>
    <row r="76" customFormat="false" ht="15" hidden="false" customHeight="false" outlineLevel="0" collapsed="false">
      <c r="A76" s="24"/>
      <c r="B76" s="24"/>
      <c r="C76" s="24"/>
      <c r="D76" s="24"/>
      <c r="E76" s="25"/>
      <c r="F76" s="26" t="str">
        <f aca="false">IF(OR(A76="",COUNTIF(Sessions!$B$4:$B$503,A76)=0),"",_xlfn.MINIFS(Sessions!$A$4:$A$503,Sessions!$B$4:$B$503,A76))</f>
        <v/>
      </c>
      <c r="G76" s="26" t="str">
        <f aca="false">IF(OR(A76="",COUNTIF(Sessions!$B$4:$B$503,A76)=0),"",_xlfn.MAXIFS(Sessions!$A$4:$A$503,Sessions!$B$4:$B$503,A76))</f>
        <v/>
      </c>
      <c r="H76" s="27" t="str">
        <f aca="false">IF(A76="","",SUMIFS(Sessions!$C$4:$C$503,Sessions!$B$4:$B$503,A76,Sessions!$D$4:$D$503,"Paid",Sessions!$A$4:$A$503,"&gt;="&amp;Summary!$C$5))</f>
        <v/>
      </c>
      <c r="I76" s="27" t="str">
        <f aca="false">IF(A76="","",SUMIFS(Sessions!$C$4:$C$503,Sessions!$B$4:$B$503,A76,Sessions!$D$4:$D$503,"Pro bono",Sessions!$A$4:$A$503,"&gt;="&amp;Summary!$C$5))</f>
        <v/>
      </c>
      <c r="J76" s="27" t="str">
        <f aca="false">IF(A76="","",H76+I76)</f>
        <v/>
      </c>
    </row>
    <row r="77" customFormat="false" ht="15" hidden="false" customHeight="false" outlineLevel="0" collapsed="false">
      <c r="A77" s="24"/>
      <c r="B77" s="24"/>
      <c r="C77" s="24"/>
      <c r="D77" s="24"/>
      <c r="E77" s="25"/>
      <c r="F77" s="26" t="str">
        <f aca="false">IF(OR(A77="",COUNTIF(Sessions!$B$4:$B$503,A77)=0),"",_xlfn.MINIFS(Sessions!$A$4:$A$503,Sessions!$B$4:$B$503,A77))</f>
        <v/>
      </c>
      <c r="G77" s="26" t="str">
        <f aca="false">IF(OR(A77="",COUNTIF(Sessions!$B$4:$B$503,A77)=0),"",_xlfn.MAXIFS(Sessions!$A$4:$A$503,Sessions!$B$4:$B$503,A77))</f>
        <v/>
      </c>
      <c r="H77" s="27" t="str">
        <f aca="false">IF(A77="","",SUMIFS(Sessions!$C$4:$C$503,Sessions!$B$4:$B$503,A77,Sessions!$D$4:$D$503,"Paid",Sessions!$A$4:$A$503,"&gt;="&amp;Summary!$C$5))</f>
        <v/>
      </c>
      <c r="I77" s="27" t="str">
        <f aca="false">IF(A77="","",SUMIFS(Sessions!$C$4:$C$503,Sessions!$B$4:$B$503,A77,Sessions!$D$4:$D$503,"Pro bono",Sessions!$A$4:$A$503,"&gt;="&amp;Summary!$C$5))</f>
        <v/>
      </c>
      <c r="J77" s="27" t="str">
        <f aca="false">IF(A77="","",H77+I77)</f>
        <v/>
      </c>
    </row>
    <row r="78" customFormat="false" ht="15" hidden="false" customHeight="false" outlineLevel="0" collapsed="false">
      <c r="A78" s="24"/>
      <c r="B78" s="24"/>
      <c r="C78" s="24"/>
      <c r="D78" s="24"/>
      <c r="E78" s="25"/>
      <c r="F78" s="26" t="str">
        <f aca="false">IF(OR(A78="",COUNTIF(Sessions!$B$4:$B$503,A78)=0),"",_xlfn.MINIFS(Sessions!$A$4:$A$503,Sessions!$B$4:$B$503,A78))</f>
        <v/>
      </c>
      <c r="G78" s="26" t="str">
        <f aca="false">IF(OR(A78="",COUNTIF(Sessions!$B$4:$B$503,A78)=0),"",_xlfn.MAXIFS(Sessions!$A$4:$A$503,Sessions!$B$4:$B$503,A78))</f>
        <v/>
      </c>
      <c r="H78" s="27" t="str">
        <f aca="false">IF(A78="","",SUMIFS(Sessions!$C$4:$C$503,Sessions!$B$4:$B$503,A78,Sessions!$D$4:$D$503,"Paid",Sessions!$A$4:$A$503,"&gt;="&amp;Summary!$C$5))</f>
        <v/>
      </c>
      <c r="I78" s="27" t="str">
        <f aca="false">IF(A78="","",SUMIFS(Sessions!$C$4:$C$503,Sessions!$B$4:$B$503,A78,Sessions!$D$4:$D$503,"Pro bono",Sessions!$A$4:$A$503,"&gt;="&amp;Summary!$C$5))</f>
        <v/>
      </c>
      <c r="J78" s="27" t="str">
        <f aca="false">IF(A78="","",H78+I78)</f>
        <v/>
      </c>
    </row>
    <row r="79" customFormat="false" ht="15" hidden="false" customHeight="false" outlineLevel="0" collapsed="false">
      <c r="A79" s="24"/>
      <c r="B79" s="24"/>
      <c r="C79" s="24"/>
      <c r="D79" s="24"/>
      <c r="E79" s="25"/>
      <c r="F79" s="26" t="str">
        <f aca="false">IF(OR(A79="",COUNTIF(Sessions!$B$4:$B$503,A79)=0),"",_xlfn.MINIFS(Sessions!$A$4:$A$503,Sessions!$B$4:$B$503,A79))</f>
        <v/>
      </c>
      <c r="G79" s="26" t="str">
        <f aca="false">IF(OR(A79="",COUNTIF(Sessions!$B$4:$B$503,A79)=0),"",_xlfn.MAXIFS(Sessions!$A$4:$A$503,Sessions!$B$4:$B$503,A79))</f>
        <v/>
      </c>
      <c r="H79" s="27" t="str">
        <f aca="false">IF(A79="","",SUMIFS(Sessions!$C$4:$C$503,Sessions!$B$4:$B$503,A79,Sessions!$D$4:$D$503,"Paid",Sessions!$A$4:$A$503,"&gt;="&amp;Summary!$C$5))</f>
        <v/>
      </c>
      <c r="I79" s="27" t="str">
        <f aca="false">IF(A79="","",SUMIFS(Sessions!$C$4:$C$503,Sessions!$B$4:$B$503,A79,Sessions!$D$4:$D$503,"Pro bono",Sessions!$A$4:$A$503,"&gt;="&amp;Summary!$C$5))</f>
        <v/>
      </c>
      <c r="J79" s="27" t="str">
        <f aca="false">IF(A79="","",H79+I79)</f>
        <v/>
      </c>
    </row>
    <row r="80" customFormat="false" ht="15" hidden="false" customHeight="false" outlineLevel="0" collapsed="false">
      <c r="A80" s="24"/>
      <c r="B80" s="24"/>
      <c r="C80" s="24"/>
      <c r="D80" s="24"/>
      <c r="E80" s="25"/>
      <c r="F80" s="26" t="str">
        <f aca="false">IF(OR(A80="",COUNTIF(Sessions!$B$4:$B$503,A80)=0),"",_xlfn.MINIFS(Sessions!$A$4:$A$503,Sessions!$B$4:$B$503,A80))</f>
        <v/>
      </c>
      <c r="G80" s="26" t="str">
        <f aca="false">IF(OR(A80="",COUNTIF(Sessions!$B$4:$B$503,A80)=0),"",_xlfn.MAXIFS(Sessions!$A$4:$A$503,Sessions!$B$4:$B$503,A80))</f>
        <v/>
      </c>
      <c r="H80" s="27" t="str">
        <f aca="false">IF(A80="","",SUMIFS(Sessions!$C$4:$C$503,Sessions!$B$4:$B$503,A80,Sessions!$D$4:$D$503,"Paid",Sessions!$A$4:$A$503,"&gt;="&amp;Summary!$C$5))</f>
        <v/>
      </c>
      <c r="I80" s="27" t="str">
        <f aca="false">IF(A80="","",SUMIFS(Sessions!$C$4:$C$503,Sessions!$B$4:$B$503,A80,Sessions!$D$4:$D$503,"Pro bono",Sessions!$A$4:$A$503,"&gt;="&amp;Summary!$C$5))</f>
        <v/>
      </c>
      <c r="J80" s="27" t="str">
        <f aca="false">IF(A80="","",H80+I80)</f>
        <v/>
      </c>
    </row>
    <row r="81" customFormat="false" ht="15" hidden="false" customHeight="false" outlineLevel="0" collapsed="false">
      <c r="A81" s="24"/>
      <c r="B81" s="24"/>
      <c r="C81" s="24"/>
      <c r="D81" s="24"/>
      <c r="E81" s="25"/>
      <c r="F81" s="26" t="str">
        <f aca="false">IF(OR(A81="",COUNTIF(Sessions!$B$4:$B$503,A81)=0),"",_xlfn.MINIFS(Sessions!$A$4:$A$503,Sessions!$B$4:$B$503,A81))</f>
        <v/>
      </c>
      <c r="G81" s="26" t="str">
        <f aca="false">IF(OR(A81="",COUNTIF(Sessions!$B$4:$B$503,A81)=0),"",_xlfn.MAXIFS(Sessions!$A$4:$A$503,Sessions!$B$4:$B$503,A81))</f>
        <v/>
      </c>
      <c r="H81" s="27" t="str">
        <f aca="false">IF(A81="","",SUMIFS(Sessions!$C$4:$C$503,Sessions!$B$4:$B$503,A81,Sessions!$D$4:$D$503,"Paid",Sessions!$A$4:$A$503,"&gt;="&amp;Summary!$C$5))</f>
        <v/>
      </c>
      <c r="I81" s="27" t="str">
        <f aca="false">IF(A81="","",SUMIFS(Sessions!$C$4:$C$503,Sessions!$B$4:$B$503,A81,Sessions!$D$4:$D$503,"Pro bono",Sessions!$A$4:$A$503,"&gt;="&amp;Summary!$C$5))</f>
        <v/>
      </c>
      <c r="J81" s="27" t="str">
        <f aca="false">IF(A81="","",H81+I81)</f>
        <v/>
      </c>
    </row>
    <row r="82" customFormat="false" ht="15" hidden="false" customHeight="false" outlineLevel="0" collapsed="false">
      <c r="A82" s="24"/>
      <c r="B82" s="24"/>
      <c r="C82" s="24"/>
      <c r="D82" s="24"/>
      <c r="E82" s="25"/>
      <c r="F82" s="26" t="str">
        <f aca="false">IF(OR(A82="",COUNTIF(Sessions!$B$4:$B$503,A82)=0),"",_xlfn.MINIFS(Sessions!$A$4:$A$503,Sessions!$B$4:$B$503,A82))</f>
        <v/>
      </c>
      <c r="G82" s="26" t="str">
        <f aca="false">IF(OR(A82="",COUNTIF(Sessions!$B$4:$B$503,A82)=0),"",_xlfn.MAXIFS(Sessions!$A$4:$A$503,Sessions!$B$4:$B$503,A82))</f>
        <v/>
      </c>
      <c r="H82" s="27" t="str">
        <f aca="false">IF(A82="","",SUMIFS(Sessions!$C$4:$C$503,Sessions!$B$4:$B$503,A82,Sessions!$D$4:$D$503,"Paid",Sessions!$A$4:$A$503,"&gt;="&amp;Summary!$C$5))</f>
        <v/>
      </c>
      <c r="I82" s="27" t="str">
        <f aca="false">IF(A82="","",SUMIFS(Sessions!$C$4:$C$503,Sessions!$B$4:$B$503,A82,Sessions!$D$4:$D$503,"Pro bono",Sessions!$A$4:$A$503,"&gt;="&amp;Summary!$C$5))</f>
        <v/>
      </c>
      <c r="J82" s="27" t="str">
        <f aca="false">IF(A82="","",H82+I82)</f>
        <v/>
      </c>
    </row>
    <row r="83" customFormat="false" ht="15" hidden="false" customHeight="false" outlineLevel="0" collapsed="false">
      <c r="A83" s="24"/>
      <c r="B83" s="24"/>
      <c r="C83" s="24"/>
      <c r="D83" s="24"/>
      <c r="E83" s="25"/>
      <c r="F83" s="26" t="str">
        <f aca="false">IF(OR(A83="",COUNTIF(Sessions!$B$4:$B$503,A83)=0),"",_xlfn.MINIFS(Sessions!$A$4:$A$503,Sessions!$B$4:$B$503,A83))</f>
        <v/>
      </c>
      <c r="G83" s="26" t="str">
        <f aca="false">IF(OR(A83="",COUNTIF(Sessions!$B$4:$B$503,A83)=0),"",_xlfn.MAXIFS(Sessions!$A$4:$A$503,Sessions!$B$4:$B$503,A83))</f>
        <v/>
      </c>
      <c r="H83" s="27" t="str">
        <f aca="false">IF(A83="","",SUMIFS(Sessions!$C$4:$C$503,Sessions!$B$4:$B$503,A83,Sessions!$D$4:$D$503,"Paid",Sessions!$A$4:$A$503,"&gt;="&amp;Summary!$C$5))</f>
        <v/>
      </c>
      <c r="I83" s="27" t="str">
        <f aca="false">IF(A83="","",SUMIFS(Sessions!$C$4:$C$503,Sessions!$B$4:$B$503,A83,Sessions!$D$4:$D$503,"Pro bono",Sessions!$A$4:$A$503,"&gt;="&amp;Summary!$C$5))</f>
        <v/>
      </c>
      <c r="J83" s="27" t="str">
        <f aca="false">IF(A83="","",H83+I83)</f>
        <v/>
      </c>
    </row>
    <row r="84" customFormat="false" ht="15" hidden="false" customHeight="false" outlineLevel="0" collapsed="false">
      <c r="A84" s="24"/>
      <c r="B84" s="24"/>
      <c r="C84" s="24"/>
      <c r="D84" s="24"/>
      <c r="E84" s="25"/>
      <c r="F84" s="26" t="str">
        <f aca="false">IF(OR(A84="",COUNTIF(Sessions!$B$4:$B$503,A84)=0),"",_xlfn.MINIFS(Sessions!$A$4:$A$503,Sessions!$B$4:$B$503,A84))</f>
        <v/>
      </c>
      <c r="G84" s="26" t="str">
        <f aca="false">IF(OR(A84="",COUNTIF(Sessions!$B$4:$B$503,A84)=0),"",_xlfn.MAXIFS(Sessions!$A$4:$A$503,Sessions!$B$4:$B$503,A84))</f>
        <v/>
      </c>
      <c r="H84" s="27" t="str">
        <f aca="false">IF(A84="","",SUMIFS(Sessions!$C$4:$C$503,Sessions!$B$4:$B$503,A84,Sessions!$D$4:$D$503,"Paid",Sessions!$A$4:$A$503,"&gt;="&amp;Summary!$C$5))</f>
        <v/>
      </c>
      <c r="I84" s="27" t="str">
        <f aca="false">IF(A84="","",SUMIFS(Sessions!$C$4:$C$503,Sessions!$B$4:$B$503,A84,Sessions!$D$4:$D$503,"Pro bono",Sessions!$A$4:$A$503,"&gt;="&amp;Summary!$C$5))</f>
        <v/>
      </c>
      <c r="J84" s="27" t="str">
        <f aca="false">IF(A84="","",H84+I84)</f>
        <v/>
      </c>
    </row>
    <row r="85" customFormat="false" ht="15" hidden="false" customHeight="false" outlineLevel="0" collapsed="false">
      <c r="A85" s="24"/>
      <c r="B85" s="24"/>
      <c r="C85" s="24"/>
      <c r="D85" s="24"/>
      <c r="E85" s="25"/>
      <c r="F85" s="26" t="str">
        <f aca="false">IF(OR(A85="",COUNTIF(Sessions!$B$4:$B$503,A85)=0),"",_xlfn.MINIFS(Sessions!$A$4:$A$503,Sessions!$B$4:$B$503,A85))</f>
        <v/>
      </c>
      <c r="G85" s="26" t="str">
        <f aca="false">IF(OR(A85="",COUNTIF(Sessions!$B$4:$B$503,A85)=0),"",_xlfn.MAXIFS(Sessions!$A$4:$A$503,Sessions!$B$4:$B$503,A85))</f>
        <v/>
      </c>
      <c r="H85" s="27" t="str">
        <f aca="false">IF(A85="","",SUMIFS(Sessions!$C$4:$C$503,Sessions!$B$4:$B$503,A85,Sessions!$D$4:$D$503,"Paid",Sessions!$A$4:$A$503,"&gt;="&amp;Summary!$C$5))</f>
        <v/>
      </c>
      <c r="I85" s="27" t="str">
        <f aca="false">IF(A85="","",SUMIFS(Sessions!$C$4:$C$503,Sessions!$B$4:$B$503,A85,Sessions!$D$4:$D$503,"Pro bono",Sessions!$A$4:$A$503,"&gt;="&amp;Summary!$C$5))</f>
        <v/>
      </c>
      <c r="J85" s="27" t="str">
        <f aca="false">IF(A85="","",H85+I85)</f>
        <v/>
      </c>
    </row>
    <row r="86" customFormat="false" ht="15" hidden="false" customHeight="false" outlineLevel="0" collapsed="false">
      <c r="A86" s="24"/>
      <c r="B86" s="24"/>
      <c r="C86" s="24"/>
      <c r="D86" s="24"/>
      <c r="E86" s="25"/>
      <c r="F86" s="26" t="str">
        <f aca="false">IF(OR(A86="",COUNTIF(Sessions!$B$4:$B$503,A86)=0),"",_xlfn.MINIFS(Sessions!$A$4:$A$503,Sessions!$B$4:$B$503,A86))</f>
        <v/>
      </c>
      <c r="G86" s="26" t="str">
        <f aca="false">IF(OR(A86="",COUNTIF(Sessions!$B$4:$B$503,A86)=0),"",_xlfn.MAXIFS(Sessions!$A$4:$A$503,Sessions!$B$4:$B$503,A86))</f>
        <v/>
      </c>
      <c r="H86" s="27" t="str">
        <f aca="false">IF(A86="","",SUMIFS(Sessions!$C$4:$C$503,Sessions!$B$4:$B$503,A86,Sessions!$D$4:$D$503,"Paid",Sessions!$A$4:$A$503,"&gt;="&amp;Summary!$C$5))</f>
        <v/>
      </c>
      <c r="I86" s="27" t="str">
        <f aca="false">IF(A86="","",SUMIFS(Sessions!$C$4:$C$503,Sessions!$B$4:$B$503,A86,Sessions!$D$4:$D$503,"Pro bono",Sessions!$A$4:$A$503,"&gt;="&amp;Summary!$C$5))</f>
        <v/>
      </c>
      <c r="J86" s="27" t="str">
        <f aca="false">IF(A86="","",H86+I86)</f>
        <v/>
      </c>
    </row>
    <row r="87" customFormat="false" ht="15" hidden="false" customHeight="false" outlineLevel="0" collapsed="false">
      <c r="A87" s="24"/>
      <c r="B87" s="24"/>
      <c r="C87" s="24"/>
      <c r="D87" s="24"/>
      <c r="E87" s="25"/>
      <c r="F87" s="26" t="str">
        <f aca="false">IF(OR(A87="",COUNTIF(Sessions!$B$4:$B$503,A87)=0),"",_xlfn.MINIFS(Sessions!$A$4:$A$503,Sessions!$B$4:$B$503,A87))</f>
        <v/>
      </c>
      <c r="G87" s="26" t="str">
        <f aca="false">IF(OR(A87="",COUNTIF(Sessions!$B$4:$B$503,A87)=0),"",_xlfn.MAXIFS(Sessions!$A$4:$A$503,Sessions!$B$4:$B$503,A87))</f>
        <v/>
      </c>
      <c r="H87" s="27" t="str">
        <f aca="false">IF(A87="","",SUMIFS(Sessions!$C$4:$C$503,Sessions!$B$4:$B$503,A87,Sessions!$D$4:$D$503,"Paid",Sessions!$A$4:$A$503,"&gt;="&amp;Summary!$C$5))</f>
        <v/>
      </c>
      <c r="I87" s="27" t="str">
        <f aca="false">IF(A87="","",SUMIFS(Sessions!$C$4:$C$503,Sessions!$B$4:$B$503,A87,Sessions!$D$4:$D$503,"Pro bono",Sessions!$A$4:$A$503,"&gt;="&amp;Summary!$C$5))</f>
        <v/>
      </c>
      <c r="J87" s="27" t="str">
        <f aca="false">IF(A87="","",H87+I87)</f>
        <v/>
      </c>
    </row>
    <row r="88" customFormat="false" ht="15" hidden="false" customHeight="false" outlineLevel="0" collapsed="false">
      <c r="A88" s="24"/>
      <c r="B88" s="24"/>
      <c r="C88" s="24"/>
      <c r="D88" s="24"/>
      <c r="E88" s="25"/>
      <c r="F88" s="26" t="str">
        <f aca="false">IF(OR(A88="",COUNTIF(Sessions!$B$4:$B$503,A88)=0),"",_xlfn.MINIFS(Sessions!$A$4:$A$503,Sessions!$B$4:$B$503,A88))</f>
        <v/>
      </c>
      <c r="G88" s="26" t="str">
        <f aca="false">IF(OR(A88="",COUNTIF(Sessions!$B$4:$B$503,A88)=0),"",_xlfn.MAXIFS(Sessions!$A$4:$A$503,Sessions!$B$4:$B$503,A88))</f>
        <v/>
      </c>
      <c r="H88" s="27" t="str">
        <f aca="false">IF(A88="","",SUMIFS(Sessions!$C$4:$C$503,Sessions!$B$4:$B$503,A88,Sessions!$D$4:$D$503,"Paid",Sessions!$A$4:$A$503,"&gt;="&amp;Summary!$C$5))</f>
        <v/>
      </c>
      <c r="I88" s="27" t="str">
        <f aca="false">IF(A88="","",SUMIFS(Sessions!$C$4:$C$503,Sessions!$B$4:$B$503,A88,Sessions!$D$4:$D$503,"Pro bono",Sessions!$A$4:$A$503,"&gt;="&amp;Summary!$C$5))</f>
        <v/>
      </c>
      <c r="J88" s="27" t="str">
        <f aca="false">IF(A88="","",H88+I88)</f>
        <v/>
      </c>
    </row>
    <row r="89" customFormat="false" ht="15" hidden="false" customHeight="false" outlineLevel="0" collapsed="false">
      <c r="A89" s="24"/>
      <c r="B89" s="24"/>
      <c r="C89" s="24"/>
      <c r="D89" s="24"/>
      <c r="E89" s="25"/>
      <c r="F89" s="26" t="str">
        <f aca="false">IF(OR(A89="",COUNTIF(Sessions!$B$4:$B$503,A89)=0),"",_xlfn.MINIFS(Sessions!$A$4:$A$503,Sessions!$B$4:$B$503,A89))</f>
        <v/>
      </c>
      <c r="G89" s="26" t="str">
        <f aca="false">IF(OR(A89="",COUNTIF(Sessions!$B$4:$B$503,A89)=0),"",_xlfn.MAXIFS(Sessions!$A$4:$A$503,Sessions!$B$4:$B$503,A89))</f>
        <v/>
      </c>
      <c r="H89" s="27" t="str">
        <f aca="false">IF(A89="","",SUMIFS(Sessions!$C$4:$C$503,Sessions!$B$4:$B$503,A89,Sessions!$D$4:$D$503,"Paid",Sessions!$A$4:$A$503,"&gt;="&amp;Summary!$C$5))</f>
        <v/>
      </c>
      <c r="I89" s="27" t="str">
        <f aca="false">IF(A89="","",SUMIFS(Sessions!$C$4:$C$503,Sessions!$B$4:$B$503,A89,Sessions!$D$4:$D$503,"Pro bono",Sessions!$A$4:$A$503,"&gt;="&amp;Summary!$C$5))</f>
        <v/>
      </c>
      <c r="J89" s="27" t="str">
        <f aca="false">IF(A89="","",H89+I89)</f>
        <v/>
      </c>
    </row>
    <row r="90" customFormat="false" ht="15" hidden="false" customHeight="false" outlineLevel="0" collapsed="false">
      <c r="A90" s="24"/>
      <c r="B90" s="24"/>
      <c r="C90" s="24"/>
      <c r="D90" s="24"/>
      <c r="E90" s="25"/>
      <c r="F90" s="26" t="str">
        <f aca="false">IF(OR(A90="",COUNTIF(Sessions!$B$4:$B$503,A90)=0),"",_xlfn.MINIFS(Sessions!$A$4:$A$503,Sessions!$B$4:$B$503,A90))</f>
        <v/>
      </c>
      <c r="G90" s="26" t="str">
        <f aca="false">IF(OR(A90="",COUNTIF(Sessions!$B$4:$B$503,A90)=0),"",_xlfn.MAXIFS(Sessions!$A$4:$A$503,Sessions!$B$4:$B$503,A90))</f>
        <v/>
      </c>
      <c r="H90" s="27" t="str">
        <f aca="false">IF(A90="","",SUMIFS(Sessions!$C$4:$C$503,Sessions!$B$4:$B$503,A90,Sessions!$D$4:$D$503,"Paid",Sessions!$A$4:$A$503,"&gt;="&amp;Summary!$C$5))</f>
        <v/>
      </c>
      <c r="I90" s="27" t="str">
        <f aca="false">IF(A90="","",SUMIFS(Sessions!$C$4:$C$503,Sessions!$B$4:$B$503,A90,Sessions!$D$4:$D$503,"Pro bono",Sessions!$A$4:$A$503,"&gt;="&amp;Summary!$C$5))</f>
        <v/>
      </c>
      <c r="J90" s="27" t="str">
        <f aca="false">IF(A90="","",H90+I90)</f>
        <v/>
      </c>
    </row>
    <row r="91" customFormat="false" ht="15" hidden="false" customHeight="false" outlineLevel="0" collapsed="false">
      <c r="A91" s="24"/>
      <c r="B91" s="24"/>
      <c r="C91" s="24"/>
      <c r="D91" s="24"/>
      <c r="E91" s="25"/>
      <c r="F91" s="26" t="str">
        <f aca="false">IF(OR(A91="",COUNTIF(Sessions!$B$4:$B$503,A91)=0),"",_xlfn.MINIFS(Sessions!$A$4:$A$503,Sessions!$B$4:$B$503,A91))</f>
        <v/>
      </c>
      <c r="G91" s="26" t="str">
        <f aca="false">IF(OR(A91="",COUNTIF(Sessions!$B$4:$B$503,A91)=0),"",_xlfn.MAXIFS(Sessions!$A$4:$A$503,Sessions!$B$4:$B$503,A91))</f>
        <v/>
      </c>
      <c r="H91" s="27" t="str">
        <f aca="false">IF(A91="","",SUMIFS(Sessions!$C$4:$C$503,Sessions!$B$4:$B$503,A91,Sessions!$D$4:$D$503,"Paid",Sessions!$A$4:$A$503,"&gt;="&amp;Summary!$C$5))</f>
        <v/>
      </c>
      <c r="I91" s="27" t="str">
        <f aca="false">IF(A91="","",SUMIFS(Sessions!$C$4:$C$503,Sessions!$B$4:$B$503,A91,Sessions!$D$4:$D$503,"Pro bono",Sessions!$A$4:$A$503,"&gt;="&amp;Summary!$C$5))</f>
        <v/>
      </c>
      <c r="J91" s="27" t="str">
        <f aca="false">IF(A91="","",H91+I91)</f>
        <v/>
      </c>
    </row>
    <row r="92" customFormat="false" ht="15" hidden="false" customHeight="false" outlineLevel="0" collapsed="false">
      <c r="A92" s="24"/>
      <c r="B92" s="24"/>
      <c r="C92" s="24"/>
      <c r="D92" s="24"/>
      <c r="E92" s="25"/>
      <c r="F92" s="26" t="str">
        <f aca="false">IF(OR(A92="",COUNTIF(Sessions!$B$4:$B$503,A92)=0),"",_xlfn.MINIFS(Sessions!$A$4:$A$503,Sessions!$B$4:$B$503,A92))</f>
        <v/>
      </c>
      <c r="G92" s="26" t="str">
        <f aca="false">IF(OR(A92="",COUNTIF(Sessions!$B$4:$B$503,A92)=0),"",_xlfn.MAXIFS(Sessions!$A$4:$A$503,Sessions!$B$4:$B$503,A92))</f>
        <v/>
      </c>
      <c r="H92" s="27" t="str">
        <f aca="false">IF(A92="","",SUMIFS(Sessions!$C$4:$C$503,Sessions!$B$4:$B$503,A92,Sessions!$D$4:$D$503,"Paid",Sessions!$A$4:$A$503,"&gt;="&amp;Summary!$C$5))</f>
        <v/>
      </c>
      <c r="I92" s="27" t="str">
        <f aca="false">IF(A92="","",SUMIFS(Sessions!$C$4:$C$503,Sessions!$B$4:$B$503,A92,Sessions!$D$4:$D$503,"Pro bono",Sessions!$A$4:$A$503,"&gt;="&amp;Summary!$C$5))</f>
        <v/>
      </c>
      <c r="J92" s="27" t="str">
        <f aca="false">IF(A92="","",H92+I92)</f>
        <v/>
      </c>
    </row>
    <row r="93" customFormat="false" ht="15" hidden="false" customHeight="false" outlineLevel="0" collapsed="false">
      <c r="A93" s="24"/>
      <c r="B93" s="24"/>
      <c r="C93" s="24"/>
      <c r="D93" s="24"/>
      <c r="E93" s="25"/>
      <c r="F93" s="26" t="str">
        <f aca="false">IF(OR(A93="",COUNTIF(Sessions!$B$4:$B$503,A93)=0),"",_xlfn.MINIFS(Sessions!$A$4:$A$503,Sessions!$B$4:$B$503,A93))</f>
        <v/>
      </c>
      <c r="G93" s="26" t="str">
        <f aca="false">IF(OR(A93="",COUNTIF(Sessions!$B$4:$B$503,A93)=0),"",_xlfn.MAXIFS(Sessions!$A$4:$A$503,Sessions!$B$4:$B$503,A93))</f>
        <v/>
      </c>
      <c r="H93" s="27" t="str">
        <f aca="false">IF(A93="","",SUMIFS(Sessions!$C$4:$C$503,Sessions!$B$4:$B$503,A93,Sessions!$D$4:$D$503,"Paid",Sessions!$A$4:$A$503,"&gt;="&amp;Summary!$C$5))</f>
        <v/>
      </c>
      <c r="I93" s="27" t="str">
        <f aca="false">IF(A93="","",SUMIFS(Sessions!$C$4:$C$503,Sessions!$B$4:$B$503,A93,Sessions!$D$4:$D$503,"Pro bono",Sessions!$A$4:$A$503,"&gt;="&amp;Summary!$C$5))</f>
        <v/>
      </c>
      <c r="J93" s="27" t="str">
        <f aca="false">IF(A93="","",H93+I93)</f>
        <v/>
      </c>
    </row>
    <row r="94" customFormat="false" ht="15" hidden="false" customHeight="false" outlineLevel="0" collapsed="false">
      <c r="A94" s="24"/>
      <c r="B94" s="24"/>
      <c r="C94" s="24"/>
      <c r="D94" s="24"/>
      <c r="E94" s="25"/>
      <c r="F94" s="26" t="str">
        <f aca="false">IF(OR(A94="",COUNTIF(Sessions!$B$4:$B$503,A94)=0),"",_xlfn.MINIFS(Sessions!$A$4:$A$503,Sessions!$B$4:$B$503,A94))</f>
        <v/>
      </c>
      <c r="G94" s="26" t="str">
        <f aca="false">IF(OR(A94="",COUNTIF(Sessions!$B$4:$B$503,A94)=0),"",_xlfn.MAXIFS(Sessions!$A$4:$A$503,Sessions!$B$4:$B$503,A94))</f>
        <v/>
      </c>
      <c r="H94" s="27" t="str">
        <f aca="false">IF(A94="","",SUMIFS(Sessions!$C$4:$C$503,Sessions!$B$4:$B$503,A94,Sessions!$D$4:$D$503,"Paid",Sessions!$A$4:$A$503,"&gt;="&amp;Summary!$C$5))</f>
        <v/>
      </c>
      <c r="I94" s="27" t="str">
        <f aca="false">IF(A94="","",SUMIFS(Sessions!$C$4:$C$503,Sessions!$B$4:$B$503,A94,Sessions!$D$4:$D$503,"Pro bono",Sessions!$A$4:$A$503,"&gt;="&amp;Summary!$C$5))</f>
        <v/>
      </c>
      <c r="J94" s="27" t="str">
        <f aca="false">IF(A94="","",H94+I94)</f>
        <v/>
      </c>
    </row>
    <row r="95" customFormat="false" ht="15" hidden="false" customHeight="false" outlineLevel="0" collapsed="false">
      <c r="A95" s="24"/>
      <c r="B95" s="24"/>
      <c r="C95" s="24"/>
      <c r="D95" s="24"/>
      <c r="E95" s="25"/>
      <c r="F95" s="26" t="str">
        <f aca="false">IF(OR(A95="",COUNTIF(Sessions!$B$4:$B$503,A95)=0),"",_xlfn.MINIFS(Sessions!$A$4:$A$503,Sessions!$B$4:$B$503,A95))</f>
        <v/>
      </c>
      <c r="G95" s="26" t="str">
        <f aca="false">IF(OR(A95="",COUNTIF(Sessions!$B$4:$B$503,A95)=0),"",_xlfn.MAXIFS(Sessions!$A$4:$A$503,Sessions!$B$4:$B$503,A95))</f>
        <v/>
      </c>
      <c r="H95" s="27" t="str">
        <f aca="false">IF(A95="","",SUMIFS(Sessions!$C$4:$C$503,Sessions!$B$4:$B$503,A95,Sessions!$D$4:$D$503,"Paid",Sessions!$A$4:$A$503,"&gt;="&amp;Summary!$C$5))</f>
        <v/>
      </c>
      <c r="I95" s="27" t="str">
        <f aca="false">IF(A95="","",SUMIFS(Sessions!$C$4:$C$503,Sessions!$B$4:$B$503,A95,Sessions!$D$4:$D$503,"Pro bono",Sessions!$A$4:$A$503,"&gt;="&amp;Summary!$C$5))</f>
        <v/>
      </c>
      <c r="J95" s="27" t="str">
        <f aca="false">IF(A95="","",H95+I95)</f>
        <v/>
      </c>
    </row>
    <row r="96" customFormat="false" ht="15" hidden="false" customHeight="false" outlineLevel="0" collapsed="false">
      <c r="A96" s="24"/>
      <c r="B96" s="24"/>
      <c r="C96" s="24"/>
      <c r="D96" s="24"/>
      <c r="E96" s="25"/>
      <c r="F96" s="26" t="str">
        <f aca="false">IF(OR(A96="",COUNTIF(Sessions!$B$4:$B$503,A96)=0),"",_xlfn.MINIFS(Sessions!$A$4:$A$503,Sessions!$B$4:$B$503,A96))</f>
        <v/>
      </c>
      <c r="G96" s="26" t="str">
        <f aca="false">IF(OR(A96="",COUNTIF(Sessions!$B$4:$B$503,A96)=0),"",_xlfn.MAXIFS(Sessions!$A$4:$A$503,Sessions!$B$4:$B$503,A96))</f>
        <v/>
      </c>
      <c r="H96" s="27" t="str">
        <f aca="false">IF(A96="","",SUMIFS(Sessions!$C$4:$C$503,Sessions!$B$4:$B$503,A96,Sessions!$D$4:$D$503,"Paid",Sessions!$A$4:$A$503,"&gt;="&amp;Summary!$C$5))</f>
        <v/>
      </c>
      <c r="I96" s="27" t="str">
        <f aca="false">IF(A96="","",SUMIFS(Sessions!$C$4:$C$503,Sessions!$B$4:$B$503,A96,Sessions!$D$4:$D$503,"Pro bono",Sessions!$A$4:$A$503,"&gt;="&amp;Summary!$C$5))</f>
        <v/>
      </c>
      <c r="J96" s="27" t="str">
        <f aca="false">IF(A96="","",H96+I96)</f>
        <v/>
      </c>
    </row>
    <row r="97" customFormat="false" ht="15" hidden="false" customHeight="false" outlineLevel="0" collapsed="false">
      <c r="A97" s="24"/>
      <c r="B97" s="24"/>
      <c r="C97" s="24"/>
      <c r="D97" s="24"/>
      <c r="E97" s="25"/>
      <c r="F97" s="26" t="str">
        <f aca="false">IF(OR(A97="",COUNTIF(Sessions!$B$4:$B$503,A97)=0),"",_xlfn.MINIFS(Sessions!$A$4:$A$503,Sessions!$B$4:$B$503,A97))</f>
        <v/>
      </c>
      <c r="G97" s="26" t="str">
        <f aca="false">IF(OR(A97="",COUNTIF(Sessions!$B$4:$B$503,A97)=0),"",_xlfn.MAXIFS(Sessions!$A$4:$A$503,Sessions!$B$4:$B$503,A97))</f>
        <v/>
      </c>
      <c r="H97" s="27" t="str">
        <f aca="false">IF(A97="","",SUMIFS(Sessions!$C$4:$C$503,Sessions!$B$4:$B$503,A97,Sessions!$D$4:$D$503,"Paid",Sessions!$A$4:$A$503,"&gt;="&amp;Summary!$C$5))</f>
        <v/>
      </c>
      <c r="I97" s="27" t="str">
        <f aca="false">IF(A97="","",SUMIFS(Sessions!$C$4:$C$503,Sessions!$B$4:$B$503,A97,Sessions!$D$4:$D$503,"Pro bono",Sessions!$A$4:$A$503,"&gt;="&amp;Summary!$C$5))</f>
        <v/>
      </c>
      <c r="J97" s="27" t="str">
        <f aca="false">IF(A97="","",H97+I97)</f>
        <v/>
      </c>
    </row>
    <row r="98" customFormat="false" ht="15" hidden="false" customHeight="false" outlineLevel="0" collapsed="false">
      <c r="A98" s="24"/>
      <c r="B98" s="24"/>
      <c r="C98" s="24"/>
      <c r="D98" s="24"/>
      <c r="E98" s="25"/>
      <c r="F98" s="26" t="str">
        <f aca="false">IF(OR(A98="",COUNTIF(Sessions!$B$4:$B$503,A98)=0),"",_xlfn.MINIFS(Sessions!$A$4:$A$503,Sessions!$B$4:$B$503,A98))</f>
        <v/>
      </c>
      <c r="G98" s="26" t="str">
        <f aca="false">IF(OR(A98="",COUNTIF(Sessions!$B$4:$B$503,A98)=0),"",_xlfn.MAXIFS(Sessions!$A$4:$A$503,Sessions!$B$4:$B$503,A98))</f>
        <v/>
      </c>
      <c r="H98" s="27" t="str">
        <f aca="false">IF(A98="","",SUMIFS(Sessions!$C$4:$C$503,Sessions!$B$4:$B$503,A98,Sessions!$D$4:$D$503,"Paid",Sessions!$A$4:$A$503,"&gt;="&amp;Summary!$C$5))</f>
        <v/>
      </c>
      <c r="I98" s="27" t="str">
        <f aca="false">IF(A98="","",SUMIFS(Sessions!$C$4:$C$503,Sessions!$B$4:$B$503,A98,Sessions!$D$4:$D$503,"Pro bono",Sessions!$A$4:$A$503,"&gt;="&amp;Summary!$C$5))</f>
        <v/>
      </c>
      <c r="J98" s="27" t="str">
        <f aca="false">IF(A98="","",H98+I98)</f>
        <v/>
      </c>
    </row>
    <row r="99" customFormat="false" ht="15" hidden="false" customHeight="false" outlineLevel="0" collapsed="false">
      <c r="A99" s="24"/>
      <c r="B99" s="24"/>
      <c r="C99" s="24"/>
      <c r="D99" s="24"/>
      <c r="E99" s="25"/>
      <c r="F99" s="26" t="str">
        <f aca="false">IF(OR(A99="",COUNTIF(Sessions!$B$4:$B$503,A99)=0),"",_xlfn.MINIFS(Sessions!$A$4:$A$503,Sessions!$B$4:$B$503,A99))</f>
        <v/>
      </c>
      <c r="G99" s="26" t="str">
        <f aca="false">IF(OR(A99="",COUNTIF(Sessions!$B$4:$B$503,A99)=0),"",_xlfn.MAXIFS(Sessions!$A$4:$A$503,Sessions!$B$4:$B$503,A99))</f>
        <v/>
      </c>
      <c r="H99" s="27" t="str">
        <f aca="false">IF(A99="","",SUMIFS(Sessions!$C$4:$C$503,Sessions!$B$4:$B$503,A99,Sessions!$D$4:$D$503,"Paid",Sessions!$A$4:$A$503,"&gt;="&amp;Summary!$C$5))</f>
        <v/>
      </c>
      <c r="I99" s="27" t="str">
        <f aca="false">IF(A99="","",SUMIFS(Sessions!$C$4:$C$503,Sessions!$B$4:$B$503,A99,Sessions!$D$4:$D$503,"Pro bono",Sessions!$A$4:$A$503,"&gt;="&amp;Summary!$C$5))</f>
        <v/>
      </c>
      <c r="J99" s="27" t="str">
        <f aca="false">IF(A99="","",H99+I99)</f>
        <v/>
      </c>
    </row>
    <row r="100" customFormat="false" ht="15" hidden="false" customHeight="false" outlineLevel="0" collapsed="false">
      <c r="A100" s="24"/>
      <c r="B100" s="24"/>
      <c r="C100" s="24"/>
      <c r="D100" s="24"/>
      <c r="E100" s="25"/>
      <c r="F100" s="26" t="str">
        <f aca="false">IF(OR(A100="",COUNTIF(Sessions!$B$4:$B$503,A100)=0),"",_xlfn.MINIFS(Sessions!$A$4:$A$503,Sessions!$B$4:$B$503,A100))</f>
        <v/>
      </c>
      <c r="G100" s="26" t="str">
        <f aca="false">IF(OR(A100="",COUNTIF(Sessions!$B$4:$B$503,A100)=0),"",_xlfn.MAXIFS(Sessions!$A$4:$A$503,Sessions!$B$4:$B$503,A100))</f>
        <v/>
      </c>
      <c r="H100" s="27" t="str">
        <f aca="false">IF(A100="","",SUMIFS(Sessions!$C$4:$C$503,Sessions!$B$4:$B$503,A100,Sessions!$D$4:$D$503,"Paid",Sessions!$A$4:$A$503,"&gt;="&amp;Summary!$C$5))</f>
        <v/>
      </c>
      <c r="I100" s="27" t="str">
        <f aca="false">IF(A100="","",SUMIFS(Sessions!$C$4:$C$503,Sessions!$B$4:$B$503,A100,Sessions!$D$4:$D$503,"Pro bono",Sessions!$A$4:$A$503,"&gt;="&amp;Summary!$C$5))</f>
        <v/>
      </c>
      <c r="J100" s="27" t="str">
        <f aca="false">IF(A100="","",H100+I100)</f>
        <v/>
      </c>
    </row>
    <row r="101" customFormat="false" ht="15" hidden="false" customHeight="false" outlineLevel="0" collapsed="false">
      <c r="A101" s="24"/>
      <c r="B101" s="24"/>
      <c r="C101" s="24"/>
      <c r="D101" s="24"/>
      <c r="E101" s="25"/>
      <c r="F101" s="26" t="str">
        <f aca="false">IF(OR(A101="",COUNTIF(Sessions!$B$4:$B$503,A101)=0),"",_xlfn.MINIFS(Sessions!$A$4:$A$503,Sessions!$B$4:$B$503,A101))</f>
        <v/>
      </c>
      <c r="G101" s="26" t="str">
        <f aca="false">IF(OR(A101="",COUNTIF(Sessions!$B$4:$B$503,A101)=0),"",_xlfn.MAXIFS(Sessions!$A$4:$A$503,Sessions!$B$4:$B$503,A101))</f>
        <v/>
      </c>
      <c r="H101" s="27" t="str">
        <f aca="false">IF(A101="","",SUMIFS(Sessions!$C$4:$C$503,Sessions!$B$4:$B$503,A101,Sessions!$D$4:$D$503,"Paid",Sessions!$A$4:$A$503,"&gt;="&amp;Summary!$C$5))</f>
        <v/>
      </c>
      <c r="I101" s="27" t="str">
        <f aca="false">IF(A101="","",SUMIFS(Sessions!$C$4:$C$503,Sessions!$B$4:$B$503,A101,Sessions!$D$4:$D$503,"Pro bono",Sessions!$A$4:$A$503,"&gt;="&amp;Summary!$C$5))</f>
        <v/>
      </c>
      <c r="J101" s="27" t="str">
        <f aca="false">IF(A101="","",H101+I101)</f>
        <v/>
      </c>
    </row>
    <row r="102" customFormat="false" ht="15" hidden="false" customHeight="false" outlineLevel="0" collapsed="false">
      <c r="A102" s="24"/>
      <c r="B102" s="24"/>
      <c r="C102" s="24"/>
      <c r="D102" s="24"/>
      <c r="E102" s="25"/>
      <c r="F102" s="26" t="str">
        <f aca="false">IF(OR(A102="",COUNTIF(Sessions!$B$4:$B$503,A102)=0),"",_xlfn.MINIFS(Sessions!$A$4:$A$503,Sessions!$B$4:$B$503,A102))</f>
        <v/>
      </c>
      <c r="G102" s="26" t="str">
        <f aca="false">IF(OR(A102="",COUNTIF(Sessions!$B$4:$B$503,A102)=0),"",_xlfn.MAXIFS(Sessions!$A$4:$A$503,Sessions!$B$4:$B$503,A102))</f>
        <v/>
      </c>
      <c r="H102" s="27" t="str">
        <f aca="false">IF(A102="","",SUMIFS(Sessions!$C$4:$C$503,Sessions!$B$4:$B$503,A102,Sessions!$D$4:$D$503,"Paid",Sessions!$A$4:$A$503,"&gt;="&amp;Summary!$C$5))</f>
        <v/>
      </c>
      <c r="I102" s="27" t="str">
        <f aca="false">IF(A102="","",SUMIFS(Sessions!$C$4:$C$503,Sessions!$B$4:$B$503,A102,Sessions!$D$4:$D$503,"Pro bono",Sessions!$A$4:$A$503,"&gt;="&amp;Summary!$C$5))</f>
        <v/>
      </c>
      <c r="J102" s="27" t="str">
        <f aca="false">IF(A102="","",H102+I102)</f>
        <v/>
      </c>
    </row>
    <row r="103" customFormat="false" ht="15" hidden="false" customHeight="false" outlineLevel="0" collapsed="false">
      <c r="A103" s="24"/>
      <c r="B103" s="24"/>
      <c r="C103" s="24"/>
      <c r="D103" s="24"/>
      <c r="E103" s="25"/>
      <c r="F103" s="26" t="str">
        <f aca="false">IF(OR(A103="",COUNTIF(Sessions!$B$4:$B$503,A103)=0),"",_xlfn.MINIFS(Sessions!$A$4:$A$503,Sessions!$B$4:$B$503,A103))</f>
        <v/>
      </c>
      <c r="G103" s="26" t="str">
        <f aca="false">IF(OR(A103="",COUNTIF(Sessions!$B$4:$B$503,A103)=0),"",_xlfn.MAXIFS(Sessions!$A$4:$A$503,Sessions!$B$4:$B$503,A103))</f>
        <v/>
      </c>
      <c r="H103" s="27" t="str">
        <f aca="false">IF(A103="","",SUMIFS(Sessions!$C$4:$C$503,Sessions!$B$4:$B$503,A103,Sessions!$D$4:$D$503,"Paid",Sessions!$A$4:$A$503,"&gt;="&amp;Summary!$C$5))</f>
        <v/>
      </c>
      <c r="I103" s="27" t="str">
        <f aca="false">IF(A103="","",SUMIFS(Sessions!$C$4:$C$503,Sessions!$B$4:$B$503,A103,Sessions!$D$4:$D$503,"Pro bono",Sessions!$A$4:$A$503,"&gt;="&amp;Summary!$C$5))</f>
        <v/>
      </c>
      <c r="J103" s="27" t="str">
        <f aca="false">IF(A103="","",H103+I103)</f>
        <v/>
      </c>
    </row>
    <row r="104" customFormat="false" ht="15" hidden="false" customHeight="false" outlineLevel="0" collapsed="false">
      <c r="A104" s="24"/>
      <c r="B104" s="24"/>
      <c r="C104" s="24"/>
      <c r="D104" s="24"/>
      <c r="E104" s="25"/>
      <c r="F104" s="26" t="str">
        <f aca="false">IF(OR(A104="",COUNTIF(Sessions!$B$4:$B$503,A104)=0),"",_xlfn.MINIFS(Sessions!$A$4:$A$503,Sessions!$B$4:$B$503,A104))</f>
        <v/>
      </c>
      <c r="G104" s="26" t="str">
        <f aca="false">IF(OR(A104="",COUNTIF(Sessions!$B$4:$B$503,A104)=0),"",_xlfn.MAXIFS(Sessions!$A$4:$A$503,Sessions!$B$4:$B$503,A104))</f>
        <v/>
      </c>
      <c r="H104" s="27" t="str">
        <f aca="false">IF(A104="","",SUMIFS(Sessions!$C$4:$C$503,Sessions!$B$4:$B$503,A104,Sessions!$D$4:$D$503,"Paid",Sessions!$A$4:$A$503,"&gt;="&amp;Summary!$C$5))</f>
        <v/>
      </c>
      <c r="I104" s="27" t="str">
        <f aca="false">IF(A104="","",SUMIFS(Sessions!$C$4:$C$503,Sessions!$B$4:$B$503,A104,Sessions!$D$4:$D$503,"Pro bono",Sessions!$A$4:$A$503,"&gt;="&amp;Summary!$C$5))</f>
        <v/>
      </c>
      <c r="J104" s="27" t="str">
        <f aca="false">IF(A104="","",H104+I104)</f>
        <v/>
      </c>
    </row>
    <row r="105" customFormat="false" ht="15" hidden="false" customHeight="false" outlineLevel="0" collapsed="false">
      <c r="A105" s="24"/>
      <c r="B105" s="24"/>
      <c r="C105" s="24"/>
      <c r="D105" s="24"/>
      <c r="E105" s="25"/>
      <c r="F105" s="26" t="str">
        <f aca="false">IF(OR(A105="",COUNTIF(Sessions!$B$4:$B$503,A105)=0),"",_xlfn.MINIFS(Sessions!$A$4:$A$503,Sessions!$B$4:$B$503,A105))</f>
        <v/>
      </c>
      <c r="G105" s="26" t="str">
        <f aca="false">IF(OR(A105="",COUNTIF(Sessions!$B$4:$B$503,A105)=0),"",_xlfn.MAXIFS(Sessions!$A$4:$A$503,Sessions!$B$4:$B$503,A105))</f>
        <v/>
      </c>
      <c r="H105" s="27" t="str">
        <f aca="false">IF(A105="","",SUMIFS(Sessions!$C$4:$C$503,Sessions!$B$4:$B$503,A105,Sessions!$D$4:$D$503,"Paid",Sessions!$A$4:$A$503,"&gt;="&amp;Summary!$C$5))</f>
        <v/>
      </c>
      <c r="I105" s="27" t="str">
        <f aca="false">IF(A105="","",SUMIFS(Sessions!$C$4:$C$503,Sessions!$B$4:$B$503,A105,Sessions!$D$4:$D$503,"Pro bono",Sessions!$A$4:$A$503,"&gt;="&amp;Summary!$C$5))</f>
        <v/>
      </c>
      <c r="J105" s="27" t="str">
        <f aca="false">IF(A105="","",H105+I105)</f>
        <v/>
      </c>
    </row>
    <row r="106" customFormat="false" ht="15" hidden="false" customHeight="false" outlineLevel="0" collapsed="false">
      <c r="A106" s="24"/>
      <c r="B106" s="24"/>
      <c r="C106" s="24"/>
      <c r="D106" s="24"/>
      <c r="E106" s="25"/>
      <c r="F106" s="26" t="str">
        <f aca="false">IF(OR(A106="",COUNTIF(Sessions!$B$4:$B$503,A106)=0),"",_xlfn.MINIFS(Sessions!$A$4:$A$503,Sessions!$B$4:$B$503,A106))</f>
        <v/>
      </c>
      <c r="G106" s="26" t="str">
        <f aca="false">IF(OR(A106="",COUNTIF(Sessions!$B$4:$B$503,A106)=0),"",_xlfn.MAXIFS(Sessions!$A$4:$A$503,Sessions!$B$4:$B$503,A106))</f>
        <v/>
      </c>
      <c r="H106" s="27" t="str">
        <f aca="false">IF(A106="","",SUMIFS(Sessions!$C$4:$C$503,Sessions!$B$4:$B$503,A106,Sessions!$D$4:$D$503,"Paid",Sessions!$A$4:$A$503,"&gt;="&amp;Summary!$C$5))</f>
        <v/>
      </c>
      <c r="I106" s="27" t="str">
        <f aca="false">IF(A106="","",SUMIFS(Sessions!$C$4:$C$503,Sessions!$B$4:$B$503,A106,Sessions!$D$4:$D$503,"Pro bono",Sessions!$A$4:$A$503,"&gt;="&amp;Summary!$C$5))</f>
        <v/>
      </c>
      <c r="J106" s="27" t="str">
        <f aca="false">IF(A106="","",H106+I106)</f>
        <v/>
      </c>
    </row>
    <row r="107" customFormat="false" ht="15" hidden="false" customHeight="false" outlineLevel="0" collapsed="false">
      <c r="A107" s="24"/>
      <c r="B107" s="24"/>
      <c r="C107" s="24"/>
      <c r="D107" s="24"/>
      <c r="E107" s="25"/>
      <c r="F107" s="26" t="str">
        <f aca="false">IF(OR(A107="",COUNTIF(Sessions!$B$4:$B$503,A107)=0),"",_xlfn.MINIFS(Sessions!$A$4:$A$503,Sessions!$B$4:$B$503,A107))</f>
        <v/>
      </c>
      <c r="G107" s="26" t="str">
        <f aca="false">IF(OR(A107="",COUNTIF(Sessions!$B$4:$B$503,A107)=0),"",_xlfn.MAXIFS(Sessions!$A$4:$A$503,Sessions!$B$4:$B$503,A107))</f>
        <v/>
      </c>
      <c r="H107" s="27" t="str">
        <f aca="false">IF(A107="","",SUMIFS(Sessions!$C$4:$C$503,Sessions!$B$4:$B$503,A107,Sessions!$D$4:$D$503,"Paid",Sessions!$A$4:$A$503,"&gt;="&amp;Summary!$C$5))</f>
        <v/>
      </c>
      <c r="I107" s="27" t="str">
        <f aca="false">IF(A107="","",SUMIFS(Sessions!$C$4:$C$503,Sessions!$B$4:$B$503,A107,Sessions!$D$4:$D$503,"Pro bono",Sessions!$A$4:$A$503,"&gt;="&amp;Summary!$C$5))</f>
        <v/>
      </c>
      <c r="J107" s="27" t="str">
        <f aca="false">IF(A107="","",H107+I107)</f>
        <v/>
      </c>
    </row>
    <row r="108" customFormat="false" ht="15" hidden="false" customHeight="false" outlineLevel="0" collapsed="false">
      <c r="A108" s="24"/>
      <c r="B108" s="24"/>
      <c r="C108" s="24"/>
      <c r="D108" s="24"/>
      <c r="E108" s="25"/>
      <c r="F108" s="26" t="str">
        <f aca="false">IF(OR(A108="",COUNTIF(Sessions!$B$4:$B$503,A108)=0),"",_xlfn.MINIFS(Sessions!$A$4:$A$503,Sessions!$B$4:$B$503,A108))</f>
        <v/>
      </c>
      <c r="G108" s="26" t="str">
        <f aca="false">IF(OR(A108="",COUNTIF(Sessions!$B$4:$B$503,A108)=0),"",_xlfn.MAXIFS(Sessions!$A$4:$A$503,Sessions!$B$4:$B$503,A108))</f>
        <v/>
      </c>
      <c r="H108" s="27" t="str">
        <f aca="false">IF(A108="","",SUMIFS(Sessions!$C$4:$C$503,Sessions!$B$4:$B$503,A108,Sessions!$D$4:$D$503,"Paid",Sessions!$A$4:$A$503,"&gt;="&amp;Summary!$C$5))</f>
        <v/>
      </c>
      <c r="I108" s="27" t="str">
        <f aca="false">IF(A108="","",SUMIFS(Sessions!$C$4:$C$503,Sessions!$B$4:$B$503,A108,Sessions!$D$4:$D$503,"Pro bono",Sessions!$A$4:$A$503,"&gt;="&amp;Summary!$C$5))</f>
        <v/>
      </c>
      <c r="J108" s="27" t="str">
        <f aca="false">IF(A108="","",H108+I108)</f>
        <v/>
      </c>
    </row>
    <row r="109" customFormat="false" ht="15" hidden="false" customHeight="false" outlineLevel="0" collapsed="false">
      <c r="A109" s="24"/>
      <c r="B109" s="24"/>
      <c r="C109" s="24"/>
      <c r="D109" s="24"/>
      <c r="E109" s="25"/>
      <c r="F109" s="26" t="str">
        <f aca="false">IF(OR(A109="",COUNTIF(Sessions!$B$4:$B$503,A109)=0),"",_xlfn.MINIFS(Sessions!$A$4:$A$503,Sessions!$B$4:$B$503,A109))</f>
        <v/>
      </c>
      <c r="G109" s="26" t="str">
        <f aca="false">IF(OR(A109="",COUNTIF(Sessions!$B$4:$B$503,A109)=0),"",_xlfn.MAXIFS(Sessions!$A$4:$A$503,Sessions!$B$4:$B$503,A109))</f>
        <v/>
      </c>
      <c r="H109" s="27" t="str">
        <f aca="false">IF(A109="","",SUMIFS(Sessions!$C$4:$C$503,Sessions!$B$4:$B$503,A109,Sessions!$D$4:$D$503,"Paid",Sessions!$A$4:$A$503,"&gt;="&amp;Summary!$C$5))</f>
        <v/>
      </c>
      <c r="I109" s="27" t="str">
        <f aca="false">IF(A109="","",SUMIFS(Sessions!$C$4:$C$503,Sessions!$B$4:$B$503,A109,Sessions!$D$4:$D$503,"Pro bono",Sessions!$A$4:$A$503,"&gt;="&amp;Summary!$C$5))</f>
        <v/>
      </c>
      <c r="J109" s="27" t="str">
        <f aca="false">IF(A109="","",H109+I109)</f>
        <v/>
      </c>
    </row>
    <row r="110" customFormat="false" ht="15" hidden="false" customHeight="false" outlineLevel="0" collapsed="false">
      <c r="A110" s="24"/>
      <c r="B110" s="24"/>
      <c r="C110" s="24"/>
      <c r="D110" s="24"/>
      <c r="E110" s="25"/>
      <c r="F110" s="26" t="str">
        <f aca="false">IF(OR(A110="",COUNTIF(Sessions!$B$4:$B$503,A110)=0),"",_xlfn.MINIFS(Sessions!$A$4:$A$503,Sessions!$B$4:$B$503,A110))</f>
        <v/>
      </c>
      <c r="G110" s="26" t="str">
        <f aca="false">IF(OR(A110="",COUNTIF(Sessions!$B$4:$B$503,A110)=0),"",_xlfn.MAXIFS(Sessions!$A$4:$A$503,Sessions!$B$4:$B$503,A110))</f>
        <v/>
      </c>
      <c r="H110" s="27" t="str">
        <f aca="false">IF(A110="","",SUMIFS(Sessions!$C$4:$C$503,Sessions!$B$4:$B$503,A110,Sessions!$D$4:$D$503,"Paid",Sessions!$A$4:$A$503,"&gt;="&amp;Summary!$C$5))</f>
        <v/>
      </c>
      <c r="I110" s="27" t="str">
        <f aca="false">IF(A110="","",SUMIFS(Sessions!$C$4:$C$503,Sessions!$B$4:$B$503,A110,Sessions!$D$4:$D$503,"Pro bono",Sessions!$A$4:$A$503,"&gt;="&amp;Summary!$C$5))</f>
        <v/>
      </c>
      <c r="J110" s="27" t="str">
        <f aca="false">IF(A110="","",H110+I110)</f>
        <v/>
      </c>
    </row>
    <row r="111" customFormat="false" ht="15" hidden="false" customHeight="false" outlineLevel="0" collapsed="false">
      <c r="A111" s="24"/>
      <c r="B111" s="24"/>
      <c r="C111" s="24"/>
      <c r="D111" s="24"/>
      <c r="E111" s="25"/>
      <c r="F111" s="26" t="str">
        <f aca="false">IF(OR(A111="",COUNTIF(Sessions!$B$4:$B$503,A111)=0),"",_xlfn.MINIFS(Sessions!$A$4:$A$503,Sessions!$B$4:$B$503,A111))</f>
        <v/>
      </c>
      <c r="G111" s="26" t="str">
        <f aca="false">IF(OR(A111="",COUNTIF(Sessions!$B$4:$B$503,A111)=0),"",_xlfn.MAXIFS(Sessions!$A$4:$A$503,Sessions!$B$4:$B$503,A111))</f>
        <v/>
      </c>
      <c r="H111" s="27" t="str">
        <f aca="false">IF(A111="","",SUMIFS(Sessions!$C$4:$C$503,Sessions!$B$4:$B$503,A111,Sessions!$D$4:$D$503,"Paid",Sessions!$A$4:$A$503,"&gt;="&amp;Summary!$C$5))</f>
        <v/>
      </c>
      <c r="I111" s="27" t="str">
        <f aca="false">IF(A111="","",SUMIFS(Sessions!$C$4:$C$503,Sessions!$B$4:$B$503,A111,Sessions!$D$4:$D$503,"Pro bono",Sessions!$A$4:$A$503,"&gt;="&amp;Summary!$C$5))</f>
        <v/>
      </c>
      <c r="J111" s="27" t="str">
        <f aca="false">IF(A111="","",H111+I111)</f>
        <v/>
      </c>
    </row>
    <row r="112" customFormat="false" ht="15" hidden="false" customHeight="false" outlineLevel="0" collapsed="false">
      <c r="A112" s="24"/>
      <c r="B112" s="24"/>
      <c r="C112" s="24"/>
      <c r="D112" s="24"/>
      <c r="E112" s="25"/>
      <c r="F112" s="26" t="str">
        <f aca="false">IF(OR(A112="",COUNTIF(Sessions!$B$4:$B$503,A112)=0),"",_xlfn.MINIFS(Sessions!$A$4:$A$503,Sessions!$B$4:$B$503,A112))</f>
        <v/>
      </c>
      <c r="G112" s="26" t="str">
        <f aca="false">IF(OR(A112="",COUNTIF(Sessions!$B$4:$B$503,A112)=0),"",_xlfn.MAXIFS(Sessions!$A$4:$A$503,Sessions!$B$4:$B$503,A112))</f>
        <v/>
      </c>
      <c r="H112" s="27" t="str">
        <f aca="false">IF(A112="","",SUMIFS(Sessions!$C$4:$C$503,Sessions!$B$4:$B$503,A112,Sessions!$D$4:$D$503,"Paid",Sessions!$A$4:$A$503,"&gt;="&amp;Summary!$C$5))</f>
        <v/>
      </c>
      <c r="I112" s="27" t="str">
        <f aca="false">IF(A112="","",SUMIFS(Sessions!$C$4:$C$503,Sessions!$B$4:$B$503,A112,Sessions!$D$4:$D$503,"Pro bono",Sessions!$A$4:$A$503,"&gt;="&amp;Summary!$C$5))</f>
        <v/>
      </c>
      <c r="J112" s="27" t="str">
        <f aca="false">IF(A112="","",H112+I112)</f>
        <v/>
      </c>
    </row>
    <row r="113" customFormat="false" ht="15" hidden="false" customHeight="false" outlineLevel="0" collapsed="false">
      <c r="A113" s="24"/>
      <c r="B113" s="24"/>
      <c r="C113" s="24"/>
      <c r="D113" s="24"/>
      <c r="E113" s="25"/>
      <c r="F113" s="26" t="str">
        <f aca="false">IF(OR(A113="",COUNTIF(Sessions!$B$4:$B$503,A113)=0),"",_xlfn.MINIFS(Sessions!$A$4:$A$503,Sessions!$B$4:$B$503,A113))</f>
        <v/>
      </c>
      <c r="G113" s="26" t="str">
        <f aca="false">IF(OR(A113="",COUNTIF(Sessions!$B$4:$B$503,A113)=0),"",_xlfn.MAXIFS(Sessions!$A$4:$A$503,Sessions!$B$4:$B$503,A113))</f>
        <v/>
      </c>
      <c r="H113" s="27" t="str">
        <f aca="false">IF(A113="","",SUMIFS(Sessions!$C$4:$C$503,Sessions!$B$4:$B$503,A113,Sessions!$D$4:$D$503,"Paid",Sessions!$A$4:$A$503,"&gt;="&amp;Summary!$C$5))</f>
        <v/>
      </c>
      <c r="I113" s="27" t="str">
        <f aca="false">IF(A113="","",SUMIFS(Sessions!$C$4:$C$503,Sessions!$B$4:$B$503,A113,Sessions!$D$4:$D$503,"Pro bono",Sessions!$A$4:$A$503,"&gt;="&amp;Summary!$C$5))</f>
        <v/>
      </c>
      <c r="J113" s="27" t="str">
        <f aca="false">IF(A113="","",H113+I113)</f>
        <v/>
      </c>
    </row>
    <row r="114" customFormat="false" ht="15" hidden="false" customHeight="false" outlineLevel="0" collapsed="false">
      <c r="A114" s="24"/>
      <c r="B114" s="24"/>
      <c r="C114" s="24"/>
      <c r="D114" s="24"/>
      <c r="E114" s="25"/>
      <c r="F114" s="26" t="str">
        <f aca="false">IF(OR(A114="",COUNTIF(Sessions!$B$4:$B$503,A114)=0),"",_xlfn.MINIFS(Sessions!$A$4:$A$503,Sessions!$B$4:$B$503,A114))</f>
        <v/>
      </c>
      <c r="G114" s="26" t="str">
        <f aca="false">IF(OR(A114="",COUNTIF(Sessions!$B$4:$B$503,A114)=0),"",_xlfn.MAXIFS(Sessions!$A$4:$A$503,Sessions!$B$4:$B$503,A114))</f>
        <v/>
      </c>
      <c r="H114" s="27" t="str">
        <f aca="false">IF(A114="","",SUMIFS(Sessions!$C$4:$C$503,Sessions!$B$4:$B$503,A114,Sessions!$D$4:$D$503,"Paid",Sessions!$A$4:$A$503,"&gt;="&amp;Summary!$C$5))</f>
        <v/>
      </c>
      <c r="I114" s="27" t="str">
        <f aca="false">IF(A114="","",SUMIFS(Sessions!$C$4:$C$503,Sessions!$B$4:$B$503,A114,Sessions!$D$4:$D$503,"Pro bono",Sessions!$A$4:$A$503,"&gt;="&amp;Summary!$C$5))</f>
        <v/>
      </c>
      <c r="J114" s="27" t="str">
        <f aca="false">IF(A114="","",H114+I114)</f>
        <v/>
      </c>
    </row>
    <row r="115" customFormat="false" ht="15" hidden="false" customHeight="false" outlineLevel="0" collapsed="false">
      <c r="A115" s="24"/>
      <c r="B115" s="24"/>
      <c r="C115" s="24"/>
      <c r="D115" s="24"/>
      <c r="E115" s="25"/>
      <c r="F115" s="26" t="str">
        <f aca="false">IF(OR(A115="",COUNTIF(Sessions!$B$4:$B$503,A115)=0),"",_xlfn.MINIFS(Sessions!$A$4:$A$503,Sessions!$B$4:$B$503,A115))</f>
        <v/>
      </c>
      <c r="G115" s="26" t="str">
        <f aca="false">IF(OR(A115="",COUNTIF(Sessions!$B$4:$B$503,A115)=0),"",_xlfn.MAXIFS(Sessions!$A$4:$A$503,Sessions!$B$4:$B$503,A115))</f>
        <v/>
      </c>
      <c r="H115" s="27" t="str">
        <f aca="false">IF(A115="","",SUMIFS(Sessions!$C$4:$C$503,Sessions!$B$4:$B$503,A115,Sessions!$D$4:$D$503,"Paid",Sessions!$A$4:$A$503,"&gt;="&amp;Summary!$C$5))</f>
        <v/>
      </c>
      <c r="I115" s="27" t="str">
        <f aca="false">IF(A115="","",SUMIFS(Sessions!$C$4:$C$503,Sessions!$B$4:$B$503,A115,Sessions!$D$4:$D$503,"Pro bono",Sessions!$A$4:$A$503,"&gt;="&amp;Summary!$C$5))</f>
        <v/>
      </c>
      <c r="J115" s="27" t="str">
        <f aca="false">IF(A115="","",H115+I115)</f>
        <v/>
      </c>
    </row>
    <row r="116" customFormat="false" ht="15" hidden="false" customHeight="false" outlineLevel="0" collapsed="false">
      <c r="A116" s="24"/>
      <c r="B116" s="24"/>
      <c r="C116" s="24"/>
      <c r="D116" s="24"/>
      <c r="E116" s="25"/>
      <c r="F116" s="26" t="str">
        <f aca="false">IF(OR(A116="",COUNTIF(Sessions!$B$4:$B$503,A116)=0),"",_xlfn.MINIFS(Sessions!$A$4:$A$503,Sessions!$B$4:$B$503,A116))</f>
        <v/>
      </c>
      <c r="G116" s="26" t="str">
        <f aca="false">IF(OR(A116="",COUNTIF(Sessions!$B$4:$B$503,A116)=0),"",_xlfn.MAXIFS(Sessions!$A$4:$A$503,Sessions!$B$4:$B$503,A116))</f>
        <v/>
      </c>
      <c r="H116" s="27" t="str">
        <f aca="false">IF(A116="","",SUMIFS(Sessions!$C$4:$C$503,Sessions!$B$4:$B$503,A116,Sessions!$D$4:$D$503,"Paid",Sessions!$A$4:$A$503,"&gt;="&amp;Summary!$C$5))</f>
        <v/>
      </c>
      <c r="I116" s="27" t="str">
        <f aca="false">IF(A116="","",SUMIFS(Sessions!$C$4:$C$503,Sessions!$B$4:$B$503,A116,Sessions!$D$4:$D$503,"Pro bono",Sessions!$A$4:$A$503,"&gt;="&amp;Summary!$C$5))</f>
        <v/>
      </c>
      <c r="J116" s="27" t="str">
        <f aca="false">IF(A116="","",H116+I116)</f>
        <v/>
      </c>
    </row>
    <row r="117" customFormat="false" ht="15" hidden="false" customHeight="false" outlineLevel="0" collapsed="false">
      <c r="A117" s="24"/>
      <c r="B117" s="24"/>
      <c r="C117" s="24"/>
      <c r="D117" s="24"/>
      <c r="E117" s="25"/>
      <c r="F117" s="26" t="str">
        <f aca="false">IF(OR(A117="",COUNTIF(Sessions!$B$4:$B$503,A117)=0),"",_xlfn.MINIFS(Sessions!$A$4:$A$503,Sessions!$B$4:$B$503,A117))</f>
        <v/>
      </c>
      <c r="G117" s="26" t="str">
        <f aca="false">IF(OR(A117="",COUNTIF(Sessions!$B$4:$B$503,A117)=0),"",_xlfn.MAXIFS(Sessions!$A$4:$A$503,Sessions!$B$4:$B$503,A117))</f>
        <v/>
      </c>
      <c r="H117" s="27" t="str">
        <f aca="false">IF(A117="","",SUMIFS(Sessions!$C$4:$C$503,Sessions!$B$4:$B$503,A117,Sessions!$D$4:$D$503,"Paid",Sessions!$A$4:$A$503,"&gt;="&amp;Summary!$C$5))</f>
        <v/>
      </c>
      <c r="I117" s="27" t="str">
        <f aca="false">IF(A117="","",SUMIFS(Sessions!$C$4:$C$503,Sessions!$B$4:$B$503,A117,Sessions!$D$4:$D$503,"Pro bono",Sessions!$A$4:$A$503,"&gt;="&amp;Summary!$C$5))</f>
        <v/>
      </c>
      <c r="J117" s="27" t="str">
        <f aca="false">IF(A117="","",H117+I117)</f>
        <v/>
      </c>
    </row>
    <row r="118" customFormat="false" ht="15" hidden="false" customHeight="false" outlineLevel="0" collapsed="false">
      <c r="A118" s="24"/>
      <c r="B118" s="24"/>
      <c r="C118" s="24"/>
      <c r="D118" s="24"/>
      <c r="E118" s="25"/>
      <c r="F118" s="26" t="str">
        <f aca="false">IF(OR(A118="",COUNTIF(Sessions!$B$4:$B$503,A118)=0),"",_xlfn.MINIFS(Sessions!$A$4:$A$503,Sessions!$B$4:$B$503,A118))</f>
        <v/>
      </c>
      <c r="G118" s="26" t="str">
        <f aca="false">IF(OR(A118="",COUNTIF(Sessions!$B$4:$B$503,A118)=0),"",_xlfn.MAXIFS(Sessions!$A$4:$A$503,Sessions!$B$4:$B$503,A118))</f>
        <v/>
      </c>
      <c r="H118" s="27" t="str">
        <f aca="false">IF(A118="","",SUMIFS(Sessions!$C$4:$C$503,Sessions!$B$4:$B$503,A118,Sessions!$D$4:$D$503,"Paid",Sessions!$A$4:$A$503,"&gt;="&amp;Summary!$C$5))</f>
        <v/>
      </c>
      <c r="I118" s="27" t="str">
        <f aca="false">IF(A118="","",SUMIFS(Sessions!$C$4:$C$503,Sessions!$B$4:$B$503,A118,Sessions!$D$4:$D$503,"Pro bono",Sessions!$A$4:$A$503,"&gt;="&amp;Summary!$C$5))</f>
        <v/>
      </c>
      <c r="J118" s="27" t="str">
        <f aca="false">IF(A118="","",H118+I118)</f>
        <v/>
      </c>
    </row>
    <row r="119" customFormat="false" ht="15" hidden="false" customHeight="false" outlineLevel="0" collapsed="false">
      <c r="A119" s="24"/>
      <c r="B119" s="24"/>
      <c r="C119" s="24"/>
      <c r="D119" s="24"/>
      <c r="E119" s="25"/>
      <c r="F119" s="26" t="str">
        <f aca="false">IF(OR(A119="",COUNTIF(Sessions!$B$4:$B$503,A119)=0),"",_xlfn.MINIFS(Sessions!$A$4:$A$503,Sessions!$B$4:$B$503,A119))</f>
        <v/>
      </c>
      <c r="G119" s="26" t="str">
        <f aca="false">IF(OR(A119="",COUNTIF(Sessions!$B$4:$B$503,A119)=0),"",_xlfn.MAXIFS(Sessions!$A$4:$A$503,Sessions!$B$4:$B$503,A119))</f>
        <v/>
      </c>
      <c r="H119" s="27" t="str">
        <f aca="false">IF(A119="","",SUMIFS(Sessions!$C$4:$C$503,Sessions!$B$4:$B$503,A119,Sessions!$D$4:$D$503,"Paid",Sessions!$A$4:$A$503,"&gt;="&amp;Summary!$C$5))</f>
        <v/>
      </c>
      <c r="I119" s="27" t="str">
        <f aca="false">IF(A119="","",SUMIFS(Sessions!$C$4:$C$503,Sessions!$B$4:$B$503,A119,Sessions!$D$4:$D$503,"Pro bono",Sessions!$A$4:$A$503,"&gt;="&amp;Summary!$C$5))</f>
        <v/>
      </c>
      <c r="J119" s="27" t="str">
        <f aca="false">IF(A119="","",H119+I119)</f>
        <v/>
      </c>
    </row>
    <row r="120" customFormat="false" ht="15" hidden="false" customHeight="false" outlineLevel="0" collapsed="false">
      <c r="A120" s="24"/>
      <c r="B120" s="24"/>
      <c r="C120" s="24"/>
      <c r="D120" s="24"/>
      <c r="E120" s="25"/>
      <c r="F120" s="26" t="str">
        <f aca="false">IF(OR(A120="",COUNTIF(Sessions!$B$4:$B$503,A120)=0),"",_xlfn.MINIFS(Sessions!$A$4:$A$503,Sessions!$B$4:$B$503,A120))</f>
        <v/>
      </c>
      <c r="G120" s="26" t="str">
        <f aca="false">IF(OR(A120="",COUNTIF(Sessions!$B$4:$B$503,A120)=0),"",_xlfn.MAXIFS(Sessions!$A$4:$A$503,Sessions!$B$4:$B$503,A120))</f>
        <v/>
      </c>
      <c r="H120" s="27" t="str">
        <f aca="false">IF(A120="","",SUMIFS(Sessions!$C$4:$C$503,Sessions!$B$4:$B$503,A120,Sessions!$D$4:$D$503,"Paid",Sessions!$A$4:$A$503,"&gt;="&amp;Summary!$C$5))</f>
        <v/>
      </c>
      <c r="I120" s="27" t="str">
        <f aca="false">IF(A120="","",SUMIFS(Sessions!$C$4:$C$503,Sessions!$B$4:$B$503,A120,Sessions!$D$4:$D$503,"Pro bono",Sessions!$A$4:$A$503,"&gt;="&amp;Summary!$C$5))</f>
        <v/>
      </c>
      <c r="J120" s="27" t="str">
        <f aca="false">IF(A120="","",H120+I120)</f>
        <v/>
      </c>
    </row>
    <row r="121" customFormat="false" ht="15" hidden="false" customHeight="false" outlineLevel="0" collapsed="false">
      <c r="A121" s="24"/>
      <c r="B121" s="24"/>
      <c r="C121" s="24"/>
      <c r="D121" s="24"/>
      <c r="E121" s="25"/>
      <c r="F121" s="26" t="str">
        <f aca="false">IF(OR(A121="",COUNTIF(Sessions!$B$4:$B$503,A121)=0),"",_xlfn.MINIFS(Sessions!$A$4:$A$503,Sessions!$B$4:$B$503,A121))</f>
        <v/>
      </c>
      <c r="G121" s="26" t="str">
        <f aca="false">IF(OR(A121="",COUNTIF(Sessions!$B$4:$B$503,A121)=0),"",_xlfn.MAXIFS(Sessions!$A$4:$A$503,Sessions!$B$4:$B$503,A121))</f>
        <v/>
      </c>
      <c r="H121" s="27" t="str">
        <f aca="false">IF(A121="","",SUMIFS(Sessions!$C$4:$C$503,Sessions!$B$4:$B$503,A121,Sessions!$D$4:$D$503,"Paid",Sessions!$A$4:$A$503,"&gt;="&amp;Summary!$C$5))</f>
        <v/>
      </c>
      <c r="I121" s="27" t="str">
        <f aca="false">IF(A121="","",SUMIFS(Sessions!$C$4:$C$503,Sessions!$B$4:$B$503,A121,Sessions!$D$4:$D$503,"Pro bono",Sessions!$A$4:$A$503,"&gt;="&amp;Summary!$C$5))</f>
        <v/>
      </c>
      <c r="J121" s="27" t="str">
        <f aca="false">IF(A121="","",H121+I121)</f>
        <v/>
      </c>
    </row>
    <row r="122" customFormat="false" ht="15" hidden="false" customHeight="false" outlineLevel="0" collapsed="false">
      <c r="A122" s="24"/>
      <c r="B122" s="24"/>
      <c r="C122" s="24"/>
      <c r="D122" s="24"/>
      <c r="E122" s="25"/>
      <c r="F122" s="26" t="str">
        <f aca="false">IF(OR(A122="",COUNTIF(Sessions!$B$4:$B$503,A122)=0),"",_xlfn.MINIFS(Sessions!$A$4:$A$503,Sessions!$B$4:$B$503,A122))</f>
        <v/>
      </c>
      <c r="G122" s="26" t="str">
        <f aca="false">IF(OR(A122="",COUNTIF(Sessions!$B$4:$B$503,A122)=0),"",_xlfn.MAXIFS(Sessions!$A$4:$A$503,Sessions!$B$4:$B$503,A122))</f>
        <v/>
      </c>
      <c r="H122" s="27" t="str">
        <f aca="false">IF(A122="","",SUMIFS(Sessions!$C$4:$C$503,Sessions!$B$4:$B$503,A122,Sessions!$D$4:$D$503,"Paid",Sessions!$A$4:$A$503,"&gt;="&amp;Summary!$C$5))</f>
        <v/>
      </c>
      <c r="I122" s="27" t="str">
        <f aca="false">IF(A122="","",SUMIFS(Sessions!$C$4:$C$503,Sessions!$B$4:$B$503,A122,Sessions!$D$4:$D$503,"Pro bono",Sessions!$A$4:$A$503,"&gt;="&amp;Summary!$C$5))</f>
        <v/>
      </c>
      <c r="J122" s="27" t="str">
        <f aca="false">IF(A122="","",H122+I122)</f>
        <v/>
      </c>
    </row>
    <row r="123" customFormat="false" ht="15" hidden="false" customHeight="false" outlineLevel="0" collapsed="false">
      <c r="A123" s="24"/>
      <c r="B123" s="24"/>
      <c r="C123" s="24"/>
      <c r="D123" s="24"/>
      <c r="E123" s="25"/>
      <c r="F123" s="26" t="str">
        <f aca="false">IF(OR(A123="",COUNTIF(Sessions!$B$4:$B$503,A123)=0),"",_xlfn.MINIFS(Sessions!$A$4:$A$503,Sessions!$B$4:$B$503,A123))</f>
        <v/>
      </c>
      <c r="G123" s="26" t="str">
        <f aca="false">IF(OR(A123="",COUNTIF(Sessions!$B$4:$B$503,A123)=0),"",_xlfn.MAXIFS(Sessions!$A$4:$A$503,Sessions!$B$4:$B$503,A123))</f>
        <v/>
      </c>
      <c r="H123" s="27" t="str">
        <f aca="false">IF(A123="","",SUMIFS(Sessions!$C$4:$C$503,Sessions!$B$4:$B$503,A123,Sessions!$D$4:$D$503,"Paid",Sessions!$A$4:$A$503,"&gt;="&amp;Summary!$C$5))</f>
        <v/>
      </c>
      <c r="I123" s="27" t="str">
        <f aca="false">IF(A123="","",SUMIFS(Sessions!$C$4:$C$503,Sessions!$B$4:$B$503,A123,Sessions!$D$4:$D$503,"Pro bono",Sessions!$A$4:$A$503,"&gt;="&amp;Summary!$C$5))</f>
        <v/>
      </c>
      <c r="J123" s="27" t="str">
        <f aca="false">IF(A123="","",H123+I123)</f>
        <v/>
      </c>
    </row>
    <row r="124" customFormat="false" ht="15" hidden="false" customHeight="false" outlineLevel="0" collapsed="false">
      <c r="A124" s="24"/>
      <c r="B124" s="24"/>
      <c r="C124" s="24"/>
      <c r="D124" s="24"/>
      <c r="E124" s="25"/>
      <c r="F124" s="26" t="str">
        <f aca="false">IF(OR(A124="",COUNTIF(Sessions!$B$4:$B$503,A124)=0),"",_xlfn.MINIFS(Sessions!$A$4:$A$503,Sessions!$B$4:$B$503,A124))</f>
        <v/>
      </c>
      <c r="G124" s="26" t="str">
        <f aca="false">IF(OR(A124="",COUNTIF(Sessions!$B$4:$B$503,A124)=0),"",_xlfn.MAXIFS(Sessions!$A$4:$A$503,Sessions!$B$4:$B$503,A124))</f>
        <v/>
      </c>
      <c r="H124" s="27" t="str">
        <f aca="false">IF(A124="","",SUMIFS(Sessions!$C$4:$C$503,Sessions!$B$4:$B$503,A124,Sessions!$D$4:$D$503,"Paid",Sessions!$A$4:$A$503,"&gt;="&amp;Summary!$C$5))</f>
        <v/>
      </c>
      <c r="I124" s="27" t="str">
        <f aca="false">IF(A124="","",SUMIFS(Sessions!$C$4:$C$503,Sessions!$B$4:$B$503,A124,Sessions!$D$4:$D$503,"Pro bono",Sessions!$A$4:$A$503,"&gt;="&amp;Summary!$C$5))</f>
        <v/>
      </c>
      <c r="J124" s="27" t="str">
        <f aca="false">IF(A124="","",H124+I124)</f>
        <v/>
      </c>
    </row>
    <row r="125" customFormat="false" ht="15" hidden="false" customHeight="false" outlineLevel="0" collapsed="false">
      <c r="A125" s="24"/>
      <c r="B125" s="24"/>
      <c r="C125" s="24"/>
      <c r="D125" s="24"/>
      <c r="E125" s="25"/>
      <c r="F125" s="26" t="str">
        <f aca="false">IF(OR(A125="",COUNTIF(Sessions!$B$4:$B$503,A125)=0),"",_xlfn.MINIFS(Sessions!$A$4:$A$503,Sessions!$B$4:$B$503,A125))</f>
        <v/>
      </c>
      <c r="G125" s="26" t="str">
        <f aca="false">IF(OR(A125="",COUNTIF(Sessions!$B$4:$B$503,A125)=0),"",_xlfn.MAXIFS(Sessions!$A$4:$A$503,Sessions!$B$4:$B$503,A125))</f>
        <v/>
      </c>
      <c r="H125" s="27" t="str">
        <f aca="false">IF(A125="","",SUMIFS(Sessions!$C$4:$C$503,Sessions!$B$4:$B$503,A125,Sessions!$D$4:$D$503,"Paid",Sessions!$A$4:$A$503,"&gt;="&amp;Summary!$C$5))</f>
        <v/>
      </c>
      <c r="I125" s="27" t="str">
        <f aca="false">IF(A125="","",SUMIFS(Sessions!$C$4:$C$503,Sessions!$B$4:$B$503,A125,Sessions!$D$4:$D$503,"Pro bono",Sessions!$A$4:$A$503,"&gt;="&amp;Summary!$C$5))</f>
        <v/>
      </c>
      <c r="J125" s="27" t="str">
        <f aca="false">IF(A125="","",H125+I125)</f>
        <v/>
      </c>
    </row>
    <row r="126" customFormat="false" ht="15" hidden="false" customHeight="false" outlineLevel="0" collapsed="false">
      <c r="A126" s="24"/>
      <c r="B126" s="24"/>
      <c r="C126" s="24"/>
      <c r="D126" s="24"/>
      <c r="E126" s="25"/>
      <c r="F126" s="26" t="str">
        <f aca="false">IF(OR(A126="",COUNTIF(Sessions!$B$4:$B$503,A126)=0),"",_xlfn.MINIFS(Sessions!$A$4:$A$503,Sessions!$B$4:$B$503,A126))</f>
        <v/>
      </c>
      <c r="G126" s="26" t="str">
        <f aca="false">IF(OR(A126="",COUNTIF(Sessions!$B$4:$B$503,A126)=0),"",_xlfn.MAXIFS(Sessions!$A$4:$A$503,Sessions!$B$4:$B$503,A126))</f>
        <v/>
      </c>
      <c r="H126" s="27" t="str">
        <f aca="false">IF(A126="","",SUMIFS(Sessions!$C$4:$C$503,Sessions!$B$4:$B$503,A126,Sessions!$D$4:$D$503,"Paid",Sessions!$A$4:$A$503,"&gt;="&amp;Summary!$C$5))</f>
        <v/>
      </c>
      <c r="I126" s="27" t="str">
        <f aca="false">IF(A126="","",SUMIFS(Sessions!$C$4:$C$503,Sessions!$B$4:$B$503,A126,Sessions!$D$4:$D$503,"Pro bono",Sessions!$A$4:$A$503,"&gt;="&amp;Summary!$C$5))</f>
        <v/>
      </c>
      <c r="J126" s="27" t="str">
        <f aca="false">IF(A126="","",H126+I126)</f>
        <v/>
      </c>
    </row>
    <row r="127" customFormat="false" ht="15" hidden="false" customHeight="false" outlineLevel="0" collapsed="false">
      <c r="A127" s="24"/>
      <c r="B127" s="24"/>
      <c r="C127" s="24"/>
      <c r="D127" s="24"/>
      <c r="E127" s="25"/>
      <c r="F127" s="26" t="str">
        <f aca="false">IF(OR(A127="",COUNTIF(Sessions!$B$4:$B$503,A127)=0),"",_xlfn.MINIFS(Sessions!$A$4:$A$503,Sessions!$B$4:$B$503,A127))</f>
        <v/>
      </c>
      <c r="G127" s="26" t="str">
        <f aca="false">IF(OR(A127="",COUNTIF(Sessions!$B$4:$B$503,A127)=0),"",_xlfn.MAXIFS(Sessions!$A$4:$A$503,Sessions!$B$4:$B$503,A127))</f>
        <v/>
      </c>
      <c r="H127" s="27" t="str">
        <f aca="false">IF(A127="","",SUMIFS(Sessions!$C$4:$C$503,Sessions!$B$4:$B$503,A127,Sessions!$D$4:$D$503,"Paid",Sessions!$A$4:$A$503,"&gt;="&amp;Summary!$C$5))</f>
        <v/>
      </c>
      <c r="I127" s="27" t="str">
        <f aca="false">IF(A127="","",SUMIFS(Sessions!$C$4:$C$503,Sessions!$B$4:$B$503,A127,Sessions!$D$4:$D$503,"Pro bono",Sessions!$A$4:$A$503,"&gt;="&amp;Summary!$C$5))</f>
        <v/>
      </c>
      <c r="J127" s="27" t="str">
        <f aca="false">IF(A127="","",H127+I127)</f>
        <v/>
      </c>
    </row>
    <row r="128" customFormat="false" ht="15" hidden="false" customHeight="false" outlineLevel="0" collapsed="false">
      <c r="A128" s="24"/>
      <c r="B128" s="24"/>
      <c r="C128" s="24"/>
      <c r="D128" s="24"/>
      <c r="E128" s="25"/>
      <c r="F128" s="26" t="str">
        <f aca="false">IF(OR(A128="",COUNTIF(Sessions!$B$4:$B$503,A128)=0),"",_xlfn.MINIFS(Sessions!$A$4:$A$503,Sessions!$B$4:$B$503,A128))</f>
        <v/>
      </c>
      <c r="G128" s="26" t="str">
        <f aca="false">IF(OR(A128="",COUNTIF(Sessions!$B$4:$B$503,A128)=0),"",_xlfn.MAXIFS(Sessions!$A$4:$A$503,Sessions!$B$4:$B$503,A128))</f>
        <v/>
      </c>
      <c r="H128" s="27" t="str">
        <f aca="false">IF(A128="","",SUMIFS(Sessions!$C$4:$C$503,Sessions!$B$4:$B$503,A128,Sessions!$D$4:$D$503,"Paid",Sessions!$A$4:$A$503,"&gt;="&amp;Summary!$C$5))</f>
        <v/>
      </c>
      <c r="I128" s="27" t="str">
        <f aca="false">IF(A128="","",SUMIFS(Sessions!$C$4:$C$503,Sessions!$B$4:$B$503,A128,Sessions!$D$4:$D$503,"Pro bono",Sessions!$A$4:$A$503,"&gt;="&amp;Summary!$C$5))</f>
        <v/>
      </c>
      <c r="J128" s="27" t="str">
        <f aca="false">IF(A128="","",H128+I128)</f>
        <v/>
      </c>
    </row>
    <row r="129" customFormat="false" ht="15" hidden="false" customHeight="false" outlineLevel="0" collapsed="false">
      <c r="A129" s="24"/>
      <c r="B129" s="24"/>
      <c r="C129" s="24"/>
      <c r="D129" s="24"/>
      <c r="E129" s="25"/>
      <c r="F129" s="26" t="str">
        <f aca="false">IF(OR(A129="",COUNTIF(Sessions!$B$4:$B$503,A129)=0),"",_xlfn.MINIFS(Sessions!$A$4:$A$503,Sessions!$B$4:$B$503,A129))</f>
        <v/>
      </c>
      <c r="G129" s="26" t="str">
        <f aca="false">IF(OR(A129="",COUNTIF(Sessions!$B$4:$B$503,A129)=0),"",_xlfn.MAXIFS(Sessions!$A$4:$A$503,Sessions!$B$4:$B$503,A129))</f>
        <v/>
      </c>
      <c r="H129" s="27" t="str">
        <f aca="false">IF(A129="","",SUMIFS(Sessions!$C$4:$C$503,Sessions!$B$4:$B$503,A129,Sessions!$D$4:$D$503,"Paid",Sessions!$A$4:$A$503,"&gt;="&amp;Summary!$C$5))</f>
        <v/>
      </c>
      <c r="I129" s="27" t="str">
        <f aca="false">IF(A129="","",SUMIFS(Sessions!$C$4:$C$503,Sessions!$B$4:$B$503,A129,Sessions!$D$4:$D$503,"Pro bono",Sessions!$A$4:$A$503,"&gt;="&amp;Summary!$C$5))</f>
        <v/>
      </c>
      <c r="J129" s="27" t="str">
        <f aca="false">IF(A129="","",H129+I129)</f>
        <v/>
      </c>
    </row>
    <row r="130" customFormat="false" ht="15" hidden="false" customHeight="false" outlineLevel="0" collapsed="false">
      <c r="A130" s="24"/>
      <c r="B130" s="24"/>
      <c r="C130" s="24"/>
      <c r="D130" s="24"/>
      <c r="E130" s="25"/>
      <c r="F130" s="26" t="str">
        <f aca="false">IF(OR(A130="",COUNTIF(Sessions!$B$4:$B$503,A130)=0),"",_xlfn.MINIFS(Sessions!$A$4:$A$503,Sessions!$B$4:$B$503,A130))</f>
        <v/>
      </c>
      <c r="G130" s="26" t="str">
        <f aca="false">IF(OR(A130="",COUNTIF(Sessions!$B$4:$B$503,A130)=0),"",_xlfn.MAXIFS(Sessions!$A$4:$A$503,Sessions!$B$4:$B$503,A130))</f>
        <v/>
      </c>
      <c r="H130" s="27" t="str">
        <f aca="false">IF(A130="","",SUMIFS(Sessions!$C$4:$C$503,Sessions!$B$4:$B$503,A130,Sessions!$D$4:$D$503,"Paid",Sessions!$A$4:$A$503,"&gt;="&amp;Summary!$C$5))</f>
        <v/>
      </c>
      <c r="I130" s="27" t="str">
        <f aca="false">IF(A130="","",SUMIFS(Sessions!$C$4:$C$503,Sessions!$B$4:$B$503,A130,Sessions!$D$4:$D$503,"Pro bono",Sessions!$A$4:$A$503,"&gt;="&amp;Summary!$C$5))</f>
        <v/>
      </c>
      <c r="J130" s="27" t="str">
        <f aca="false">IF(A130="","",H130+I130)</f>
        <v/>
      </c>
    </row>
    <row r="131" customFormat="false" ht="15" hidden="false" customHeight="false" outlineLevel="0" collapsed="false">
      <c r="A131" s="24"/>
      <c r="B131" s="24"/>
      <c r="C131" s="24"/>
      <c r="D131" s="24"/>
      <c r="E131" s="25"/>
      <c r="F131" s="26" t="str">
        <f aca="false">IF(OR(A131="",COUNTIF(Sessions!$B$4:$B$503,A131)=0),"",_xlfn.MINIFS(Sessions!$A$4:$A$503,Sessions!$B$4:$B$503,A131))</f>
        <v/>
      </c>
      <c r="G131" s="26" t="str">
        <f aca="false">IF(OR(A131="",COUNTIF(Sessions!$B$4:$B$503,A131)=0),"",_xlfn.MAXIFS(Sessions!$A$4:$A$503,Sessions!$B$4:$B$503,A131))</f>
        <v/>
      </c>
      <c r="H131" s="27" t="str">
        <f aca="false">IF(A131="","",SUMIFS(Sessions!$C$4:$C$503,Sessions!$B$4:$B$503,A131,Sessions!$D$4:$D$503,"Paid",Sessions!$A$4:$A$503,"&gt;="&amp;Summary!$C$5))</f>
        <v/>
      </c>
      <c r="I131" s="27" t="str">
        <f aca="false">IF(A131="","",SUMIFS(Sessions!$C$4:$C$503,Sessions!$B$4:$B$503,A131,Sessions!$D$4:$D$503,"Pro bono",Sessions!$A$4:$A$503,"&gt;="&amp;Summary!$C$5))</f>
        <v/>
      </c>
      <c r="J131" s="27" t="str">
        <f aca="false">IF(A131="","",H131+I131)</f>
        <v/>
      </c>
    </row>
    <row r="132" customFormat="false" ht="15" hidden="false" customHeight="false" outlineLevel="0" collapsed="false">
      <c r="A132" s="24"/>
      <c r="B132" s="24"/>
      <c r="C132" s="24"/>
      <c r="D132" s="24"/>
      <c r="E132" s="25"/>
      <c r="F132" s="26" t="str">
        <f aca="false">IF(OR(A132="",COUNTIF(Sessions!$B$4:$B$503,A132)=0),"",_xlfn.MINIFS(Sessions!$A$4:$A$503,Sessions!$B$4:$B$503,A132))</f>
        <v/>
      </c>
      <c r="G132" s="26" t="str">
        <f aca="false">IF(OR(A132="",COUNTIF(Sessions!$B$4:$B$503,A132)=0),"",_xlfn.MAXIFS(Sessions!$A$4:$A$503,Sessions!$B$4:$B$503,A132))</f>
        <v/>
      </c>
      <c r="H132" s="27" t="str">
        <f aca="false">IF(A132="","",SUMIFS(Sessions!$C$4:$C$503,Sessions!$B$4:$B$503,A132,Sessions!$D$4:$D$503,"Paid",Sessions!$A$4:$A$503,"&gt;="&amp;Summary!$C$5))</f>
        <v/>
      </c>
      <c r="I132" s="27" t="str">
        <f aca="false">IF(A132="","",SUMIFS(Sessions!$C$4:$C$503,Sessions!$B$4:$B$503,A132,Sessions!$D$4:$D$503,"Pro bono",Sessions!$A$4:$A$503,"&gt;="&amp;Summary!$C$5))</f>
        <v/>
      </c>
      <c r="J132" s="27" t="str">
        <f aca="false">IF(A132="","",H132+I132)</f>
        <v/>
      </c>
    </row>
    <row r="133" customFormat="false" ht="15" hidden="false" customHeight="false" outlineLevel="0" collapsed="false">
      <c r="A133" s="24"/>
      <c r="B133" s="24"/>
      <c r="C133" s="24"/>
      <c r="D133" s="24"/>
      <c r="E133" s="25"/>
      <c r="F133" s="26" t="str">
        <f aca="false">IF(OR(A133="",COUNTIF(Sessions!$B$4:$B$503,A133)=0),"",_xlfn.MINIFS(Sessions!$A$4:$A$503,Sessions!$B$4:$B$503,A133))</f>
        <v/>
      </c>
      <c r="G133" s="26" t="str">
        <f aca="false">IF(OR(A133="",COUNTIF(Sessions!$B$4:$B$503,A133)=0),"",_xlfn.MAXIFS(Sessions!$A$4:$A$503,Sessions!$B$4:$B$503,A133))</f>
        <v/>
      </c>
      <c r="H133" s="27" t="str">
        <f aca="false">IF(A133="","",SUMIFS(Sessions!$C$4:$C$503,Sessions!$B$4:$B$503,A133,Sessions!$D$4:$D$503,"Paid",Sessions!$A$4:$A$503,"&gt;="&amp;Summary!$C$5))</f>
        <v/>
      </c>
      <c r="I133" s="27" t="str">
        <f aca="false">IF(A133="","",SUMIFS(Sessions!$C$4:$C$503,Sessions!$B$4:$B$503,A133,Sessions!$D$4:$D$503,"Pro bono",Sessions!$A$4:$A$503,"&gt;="&amp;Summary!$C$5))</f>
        <v/>
      </c>
      <c r="J133" s="27" t="str">
        <f aca="false">IF(A133="","",H133+I133)</f>
        <v/>
      </c>
    </row>
    <row r="134" customFormat="false" ht="15" hidden="false" customHeight="false" outlineLevel="0" collapsed="false">
      <c r="A134" s="24"/>
      <c r="B134" s="24"/>
      <c r="C134" s="24"/>
      <c r="D134" s="24"/>
      <c r="E134" s="25"/>
      <c r="F134" s="26" t="str">
        <f aca="false">IF(OR(A134="",COUNTIF(Sessions!$B$4:$B$503,A134)=0),"",_xlfn.MINIFS(Sessions!$A$4:$A$503,Sessions!$B$4:$B$503,A134))</f>
        <v/>
      </c>
      <c r="G134" s="26" t="str">
        <f aca="false">IF(OR(A134="",COUNTIF(Sessions!$B$4:$B$503,A134)=0),"",_xlfn.MAXIFS(Sessions!$A$4:$A$503,Sessions!$B$4:$B$503,A134))</f>
        <v/>
      </c>
      <c r="H134" s="27" t="str">
        <f aca="false">IF(A134="","",SUMIFS(Sessions!$C$4:$C$503,Sessions!$B$4:$B$503,A134,Sessions!$D$4:$D$503,"Paid",Sessions!$A$4:$A$503,"&gt;="&amp;Summary!$C$5))</f>
        <v/>
      </c>
      <c r="I134" s="27" t="str">
        <f aca="false">IF(A134="","",SUMIFS(Sessions!$C$4:$C$503,Sessions!$B$4:$B$503,A134,Sessions!$D$4:$D$503,"Pro bono",Sessions!$A$4:$A$503,"&gt;="&amp;Summary!$C$5))</f>
        <v/>
      </c>
      <c r="J134" s="27" t="str">
        <f aca="false">IF(A134="","",H134+I134)</f>
        <v/>
      </c>
    </row>
    <row r="135" customFormat="false" ht="15" hidden="false" customHeight="false" outlineLevel="0" collapsed="false">
      <c r="A135" s="24"/>
      <c r="B135" s="24"/>
      <c r="C135" s="24"/>
      <c r="D135" s="24"/>
      <c r="E135" s="25"/>
      <c r="F135" s="26" t="str">
        <f aca="false">IF(OR(A135="",COUNTIF(Sessions!$B$4:$B$503,A135)=0),"",_xlfn.MINIFS(Sessions!$A$4:$A$503,Sessions!$B$4:$B$503,A135))</f>
        <v/>
      </c>
      <c r="G135" s="26" t="str">
        <f aca="false">IF(OR(A135="",COUNTIF(Sessions!$B$4:$B$503,A135)=0),"",_xlfn.MAXIFS(Sessions!$A$4:$A$503,Sessions!$B$4:$B$503,A135))</f>
        <v/>
      </c>
      <c r="H135" s="27" t="str">
        <f aca="false">IF(A135="","",SUMIFS(Sessions!$C$4:$C$503,Sessions!$B$4:$B$503,A135,Sessions!$D$4:$D$503,"Paid",Sessions!$A$4:$A$503,"&gt;="&amp;Summary!$C$5))</f>
        <v/>
      </c>
      <c r="I135" s="27" t="str">
        <f aca="false">IF(A135="","",SUMIFS(Sessions!$C$4:$C$503,Sessions!$B$4:$B$503,A135,Sessions!$D$4:$D$503,"Pro bono",Sessions!$A$4:$A$503,"&gt;="&amp;Summary!$C$5))</f>
        <v/>
      </c>
      <c r="J135" s="27" t="str">
        <f aca="false">IF(A135="","",H135+I135)</f>
        <v/>
      </c>
    </row>
    <row r="136" customFormat="false" ht="15" hidden="false" customHeight="false" outlineLevel="0" collapsed="false">
      <c r="A136" s="24"/>
      <c r="B136" s="24"/>
      <c r="C136" s="24"/>
      <c r="D136" s="24"/>
      <c r="E136" s="25"/>
      <c r="F136" s="26" t="str">
        <f aca="false">IF(OR(A136="",COUNTIF(Sessions!$B$4:$B$503,A136)=0),"",_xlfn.MINIFS(Sessions!$A$4:$A$503,Sessions!$B$4:$B$503,A136))</f>
        <v/>
      </c>
      <c r="G136" s="26" t="str">
        <f aca="false">IF(OR(A136="",COUNTIF(Sessions!$B$4:$B$503,A136)=0),"",_xlfn.MAXIFS(Sessions!$A$4:$A$503,Sessions!$B$4:$B$503,A136))</f>
        <v/>
      </c>
      <c r="H136" s="27" t="str">
        <f aca="false">IF(A136="","",SUMIFS(Sessions!$C$4:$C$503,Sessions!$B$4:$B$503,A136,Sessions!$D$4:$D$503,"Paid",Sessions!$A$4:$A$503,"&gt;="&amp;Summary!$C$5))</f>
        <v/>
      </c>
      <c r="I136" s="27" t="str">
        <f aca="false">IF(A136="","",SUMIFS(Sessions!$C$4:$C$503,Sessions!$B$4:$B$503,A136,Sessions!$D$4:$D$503,"Pro bono",Sessions!$A$4:$A$503,"&gt;="&amp;Summary!$C$5))</f>
        <v/>
      </c>
      <c r="J136" s="27" t="str">
        <f aca="false">IF(A136="","",H136+I136)</f>
        <v/>
      </c>
    </row>
    <row r="137" customFormat="false" ht="15" hidden="false" customHeight="false" outlineLevel="0" collapsed="false">
      <c r="A137" s="24"/>
      <c r="B137" s="24"/>
      <c r="C137" s="24"/>
      <c r="D137" s="24"/>
      <c r="E137" s="25"/>
      <c r="F137" s="26" t="str">
        <f aca="false">IF(OR(A137="",COUNTIF(Sessions!$B$4:$B$503,A137)=0),"",_xlfn.MINIFS(Sessions!$A$4:$A$503,Sessions!$B$4:$B$503,A137))</f>
        <v/>
      </c>
      <c r="G137" s="26" t="str">
        <f aca="false">IF(OR(A137="",COUNTIF(Sessions!$B$4:$B$503,A137)=0),"",_xlfn.MAXIFS(Sessions!$A$4:$A$503,Sessions!$B$4:$B$503,A137))</f>
        <v/>
      </c>
      <c r="H137" s="27" t="str">
        <f aca="false">IF(A137="","",SUMIFS(Sessions!$C$4:$C$503,Sessions!$B$4:$B$503,A137,Sessions!$D$4:$D$503,"Paid",Sessions!$A$4:$A$503,"&gt;="&amp;Summary!$C$5))</f>
        <v/>
      </c>
      <c r="I137" s="27" t="str">
        <f aca="false">IF(A137="","",SUMIFS(Sessions!$C$4:$C$503,Sessions!$B$4:$B$503,A137,Sessions!$D$4:$D$503,"Pro bono",Sessions!$A$4:$A$503,"&gt;="&amp;Summary!$C$5))</f>
        <v/>
      </c>
      <c r="J137" s="27" t="str">
        <f aca="false">IF(A137="","",H137+I137)</f>
        <v/>
      </c>
    </row>
    <row r="138" customFormat="false" ht="15" hidden="false" customHeight="false" outlineLevel="0" collapsed="false">
      <c r="A138" s="24"/>
      <c r="B138" s="24"/>
      <c r="C138" s="24"/>
      <c r="D138" s="24"/>
      <c r="E138" s="25"/>
      <c r="F138" s="26" t="str">
        <f aca="false">IF(OR(A138="",COUNTIF(Sessions!$B$4:$B$503,A138)=0),"",_xlfn.MINIFS(Sessions!$A$4:$A$503,Sessions!$B$4:$B$503,A138))</f>
        <v/>
      </c>
      <c r="G138" s="26" t="str">
        <f aca="false">IF(OR(A138="",COUNTIF(Sessions!$B$4:$B$503,A138)=0),"",_xlfn.MAXIFS(Sessions!$A$4:$A$503,Sessions!$B$4:$B$503,A138))</f>
        <v/>
      </c>
      <c r="H138" s="27" t="str">
        <f aca="false">IF(A138="","",SUMIFS(Sessions!$C$4:$C$503,Sessions!$B$4:$B$503,A138,Sessions!$D$4:$D$503,"Paid",Sessions!$A$4:$A$503,"&gt;="&amp;Summary!$C$5))</f>
        <v/>
      </c>
      <c r="I138" s="27" t="str">
        <f aca="false">IF(A138="","",SUMIFS(Sessions!$C$4:$C$503,Sessions!$B$4:$B$503,A138,Sessions!$D$4:$D$503,"Pro bono",Sessions!$A$4:$A$503,"&gt;="&amp;Summary!$C$5))</f>
        <v/>
      </c>
      <c r="J138" s="27" t="str">
        <f aca="false">IF(A138="","",H138+I138)</f>
        <v/>
      </c>
    </row>
    <row r="139" customFormat="false" ht="15" hidden="false" customHeight="false" outlineLevel="0" collapsed="false">
      <c r="A139" s="24"/>
      <c r="B139" s="24"/>
      <c r="C139" s="24"/>
      <c r="D139" s="24"/>
      <c r="E139" s="25"/>
      <c r="F139" s="26" t="str">
        <f aca="false">IF(OR(A139="",COUNTIF(Sessions!$B$4:$B$503,A139)=0),"",_xlfn.MINIFS(Sessions!$A$4:$A$503,Sessions!$B$4:$B$503,A139))</f>
        <v/>
      </c>
      <c r="G139" s="26" t="str">
        <f aca="false">IF(OR(A139="",COUNTIF(Sessions!$B$4:$B$503,A139)=0),"",_xlfn.MAXIFS(Sessions!$A$4:$A$503,Sessions!$B$4:$B$503,A139))</f>
        <v/>
      </c>
      <c r="H139" s="27" t="str">
        <f aca="false">IF(A139="","",SUMIFS(Sessions!$C$4:$C$503,Sessions!$B$4:$B$503,A139,Sessions!$D$4:$D$503,"Paid",Sessions!$A$4:$A$503,"&gt;="&amp;Summary!$C$5))</f>
        <v/>
      </c>
      <c r="I139" s="27" t="str">
        <f aca="false">IF(A139="","",SUMIFS(Sessions!$C$4:$C$503,Sessions!$B$4:$B$503,A139,Sessions!$D$4:$D$503,"Pro bono",Sessions!$A$4:$A$503,"&gt;="&amp;Summary!$C$5))</f>
        <v/>
      </c>
      <c r="J139" s="27" t="str">
        <f aca="false">IF(A139="","",H139+I139)</f>
        <v/>
      </c>
    </row>
    <row r="140" customFormat="false" ht="15" hidden="false" customHeight="false" outlineLevel="0" collapsed="false">
      <c r="A140" s="24"/>
      <c r="B140" s="24"/>
      <c r="C140" s="24"/>
      <c r="D140" s="24"/>
      <c r="E140" s="25"/>
      <c r="F140" s="26" t="str">
        <f aca="false">IF(OR(A140="",COUNTIF(Sessions!$B$4:$B$503,A140)=0),"",_xlfn.MINIFS(Sessions!$A$4:$A$503,Sessions!$B$4:$B$503,A140))</f>
        <v/>
      </c>
      <c r="G140" s="26" t="str">
        <f aca="false">IF(OR(A140="",COUNTIF(Sessions!$B$4:$B$503,A140)=0),"",_xlfn.MAXIFS(Sessions!$A$4:$A$503,Sessions!$B$4:$B$503,A140))</f>
        <v/>
      </c>
      <c r="H140" s="27" t="str">
        <f aca="false">IF(A140="","",SUMIFS(Sessions!$C$4:$C$503,Sessions!$B$4:$B$503,A140,Sessions!$D$4:$D$503,"Paid",Sessions!$A$4:$A$503,"&gt;="&amp;Summary!$C$5))</f>
        <v/>
      </c>
      <c r="I140" s="27" t="str">
        <f aca="false">IF(A140="","",SUMIFS(Sessions!$C$4:$C$503,Sessions!$B$4:$B$503,A140,Sessions!$D$4:$D$503,"Pro bono",Sessions!$A$4:$A$503,"&gt;="&amp;Summary!$C$5))</f>
        <v/>
      </c>
      <c r="J140" s="27" t="str">
        <f aca="false">IF(A140="","",H140+I140)</f>
        <v/>
      </c>
    </row>
    <row r="141" customFormat="false" ht="15" hidden="false" customHeight="false" outlineLevel="0" collapsed="false">
      <c r="A141" s="24"/>
      <c r="B141" s="24"/>
      <c r="C141" s="24"/>
      <c r="D141" s="24"/>
      <c r="E141" s="25"/>
      <c r="F141" s="26" t="str">
        <f aca="false">IF(OR(A141="",COUNTIF(Sessions!$B$4:$B$503,A141)=0),"",_xlfn.MINIFS(Sessions!$A$4:$A$503,Sessions!$B$4:$B$503,A141))</f>
        <v/>
      </c>
      <c r="G141" s="26" t="str">
        <f aca="false">IF(OR(A141="",COUNTIF(Sessions!$B$4:$B$503,A141)=0),"",_xlfn.MAXIFS(Sessions!$A$4:$A$503,Sessions!$B$4:$B$503,A141))</f>
        <v/>
      </c>
      <c r="H141" s="27" t="str">
        <f aca="false">IF(A141="","",SUMIFS(Sessions!$C$4:$C$503,Sessions!$B$4:$B$503,A141,Sessions!$D$4:$D$503,"Paid",Sessions!$A$4:$A$503,"&gt;="&amp;Summary!$C$5))</f>
        <v/>
      </c>
      <c r="I141" s="27" t="str">
        <f aca="false">IF(A141="","",SUMIFS(Sessions!$C$4:$C$503,Sessions!$B$4:$B$503,A141,Sessions!$D$4:$D$503,"Pro bono",Sessions!$A$4:$A$503,"&gt;="&amp;Summary!$C$5))</f>
        <v/>
      </c>
      <c r="J141" s="27" t="str">
        <f aca="false">IF(A141="","",H141+I141)</f>
        <v/>
      </c>
    </row>
    <row r="142" customFormat="false" ht="15" hidden="false" customHeight="false" outlineLevel="0" collapsed="false">
      <c r="A142" s="24"/>
      <c r="B142" s="24"/>
      <c r="C142" s="24"/>
      <c r="D142" s="24"/>
      <c r="E142" s="25"/>
      <c r="F142" s="26" t="str">
        <f aca="false">IF(OR(A142="",COUNTIF(Sessions!$B$4:$B$503,A142)=0),"",_xlfn.MINIFS(Sessions!$A$4:$A$503,Sessions!$B$4:$B$503,A142))</f>
        <v/>
      </c>
      <c r="G142" s="26" t="str">
        <f aca="false">IF(OR(A142="",COUNTIF(Sessions!$B$4:$B$503,A142)=0),"",_xlfn.MAXIFS(Sessions!$A$4:$A$503,Sessions!$B$4:$B$503,A142))</f>
        <v/>
      </c>
      <c r="H142" s="27" t="str">
        <f aca="false">IF(A142="","",SUMIFS(Sessions!$C$4:$C$503,Sessions!$B$4:$B$503,A142,Sessions!$D$4:$D$503,"Paid",Sessions!$A$4:$A$503,"&gt;="&amp;Summary!$C$5))</f>
        <v/>
      </c>
      <c r="I142" s="27" t="str">
        <f aca="false">IF(A142="","",SUMIFS(Sessions!$C$4:$C$503,Sessions!$B$4:$B$503,A142,Sessions!$D$4:$D$503,"Pro bono",Sessions!$A$4:$A$503,"&gt;="&amp;Summary!$C$5))</f>
        <v/>
      </c>
      <c r="J142" s="27" t="str">
        <f aca="false">IF(A142="","",H142+I142)</f>
        <v/>
      </c>
    </row>
    <row r="143" customFormat="false" ht="15" hidden="false" customHeight="false" outlineLevel="0" collapsed="false">
      <c r="A143" s="24"/>
      <c r="B143" s="24"/>
      <c r="C143" s="24"/>
      <c r="D143" s="24"/>
      <c r="E143" s="25"/>
      <c r="F143" s="26" t="str">
        <f aca="false">IF(OR(A143="",COUNTIF(Sessions!$B$4:$B$503,A143)=0),"",_xlfn.MINIFS(Sessions!$A$4:$A$503,Sessions!$B$4:$B$503,A143))</f>
        <v/>
      </c>
      <c r="G143" s="26" t="str">
        <f aca="false">IF(OR(A143="",COUNTIF(Sessions!$B$4:$B$503,A143)=0),"",_xlfn.MAXIFS(Sessions!$A$4:$A$503,Sessions!$B$4:$B$503,A143))</f>
        <v/>
      </c>
      <c r="H143" s="27" t="str">
        <f aca="false">IF(A143="","",SUMIFS(Sessions!$C$4:$C$503,Sessions!$B$4:$B$503,A143,Sessions!$D$4:$D$503,"Paid",Sessions!$A$4:$A$503,"&gt;="&amp;Summary!$C$5))</f>
        <v/>
      </c>
      <c r="I143" s="27" t="str">
        <f aca="false">IF(A143="","",SUMIFS(Sessions!$C$4:$C$503,Sessions!$B$4:$B$503,A143,Sessions!$D$4:$D$503,"Pro bono",Sessions!$A$4:$A$503,"&gt;="&amp;Summary!$C$5))</f>
        <v/>
      </c>
      <c r="J143" s="27" t="str">
        <f aca="false">IF(A143="","",H143+I143)</f>
        <v/>
      </c>
    </row>
    <row r="144" customFormat="false" ht="15" hidden="false" customHeight="false" outlineLevel="0" collapsed="false">
      <c r="A144" s="24"/>
      <c r="B144" s="24"/>
      <c r="C144" s="24"/>
      <c r="D144" s="24"/>
      <c r="E144" s="25"/>
      <c r="F144" s="26" t="str">
        <f aca="false">IF(OR(A144="",COUNTIF(Sessions!$B$4:$B$503,A144)=0),"",_xlfn.MINIFS(Sessions!$A$4:$A$503,Sessions!$B$4:$B$503,A144))</f>
        <v/>
      </c>
      <c r="G144" s="26" t="str">
        <f aca="false">IF(OR(A144="",COUNTIF(Sessions!$B$4:$B$503,A144)=0),"",_xlfn.MAXIFS(Sessions!$A$4:$A$503,Sessions!$B$4:$B$503,A144))</f>
        <v/>
      </c>
      <c r="H144" s="27" t="str">
        <f aca="false">IF(A144="","",SUMIFS(Sessions!$C$4:$C$503,Sessions!$B$4:$B$503,A144,Sessions!$D$4:$D$503,"Paid",Sessions!$A$4:$A$503,"&gt;="&amp;Summary!$C$5))</f>
        <v/>
      </c>
      <c r="I144" s="27" t="str">
        <f aca="false">IF(A144="","",SUMIFS(Sessions!$C$4:$C$503,Sessions!$B$4:$B$503,A144,Sessions!$D$4:$D$503,"Pro bono",Sessions!$A$4:$A$503,"&gt;="&amp;Summary!$C$5))</f>
        <v/>
      </c>
      <c r="J144" s="27" t="str">
        <f aca="false">IF(A144="","",H144+I144)</f>
        <v/>
      </c>
    </row>
    <row r="145" customFormat="false" ht="15" hidden="false" customHeight="false" outlineLevel="0" collapsed="false">
      <c r="A145" s="24"/>
      <c r="B145" s="24"/>
      <c r="C145" s="24"/>
      <c r="D145" s="24"/>
      <c r="E145" s="25"/>
      <c r="F145" s="26" t="str">
        <f aca="false">IF(OR(A145="",COUNTIF(Sessions!$B$4:$B$503,A145)=0),"",_xlfn.MINIFS(Sessions!$A$4:$A$503,Sessions!$B$4:$B$503,A145))</f>
        <v/>
      </c>
      <c r="G145" s="26" t="str">
        <f aca="false">IF(OR(A145="",COUNTIF(Sessions!$B$4:$B$503,A145)=0),"",_xlfn.MAXIFS(Sessions!$A$4:$A$503,Sessions!$B$4:$B$503,A145))</f>
        <v/>
      </c>
      <c r="H145" s="27" t="str">
        <f aca="false">IF(A145="","",SUMIFS(Sessions!$C$4:$C$503,Sessions!$B$4:$B$503,A145,Sessions!$D$4:$D$503,"Paid",Sessions!$A$4:$A$503,"&gt;="&amp;Summary!$C$5))</f>
        <v/>
      </c>
      <c r="I145" s="27" t="str">
        <f aca="false">IF(A145="","",SUMIFS(Sessions!$C$4:$C$503,Sessions!$B$4:$B$503,A145,Sessions!$D$4:$D$503,"Pro bono",Sessions!$A$4:$A$503,"&gt;="&amp;Summary!$C$5))</f>
        <v/>
      </c>
      <c r="J145" s="27" t="str">
        <f aca="false">IF(A145="","",H145+I145)</f>
        <v/>
      </c>
    </row>
    <row r="146" customFormat="false" ht="15" hidden="false" customHeight="false" outlineLevel="0" collapsed="false">
      <c r="A146" s="24"/>
      <c r="B146" s="24"/>
      <c r="C146" s="24"/>
      <c r="D146" s="24"/>
      <c r="E146" s="25"/>
      <c r="F146" s="26" t="str">
        <f aca="false">IF(OR(A146="",COUNTIF(Sessions!$B$4:$B$503,A146)=0),"",_xlfn.MINIFS(Sessions!$A$4:$A$503,Sessions!$B$4:$B$503,A146))</f>
        <v/>
      </c>
      <c r="G146" s="26" t="str">
        <f aca="false">IF(OR(A146="",COUNTIF(Sessions!$B$4:$B$503,A146)=0),"",_xlfn.MAXIFS(Sessions!$A$4:$A$503,Sessions!$B$4:$B$503,A146))</f>
        <v/>
      </c>
      <c r="H146" s="27" t="str">
        <f aca="false">IF(A146="","",SUMIFS(Sessions!$C$4:$C$503,Sessions!$B$4:$B$503,A146,Sessions!$D$4:$D$503,"Paid",Sessions!$A$4:$A$503,"&gt;="&amp;Summary!$C$5))</f>
        <v/>
      </c>
      <c r="I146" s="27" t="str">
        <f aca="false">IF(A146="","",SUMIFS(Sessions!$C$4:$C$503,Sessions!$B$4:$B$503,A146,Sessions!$D$4:$D$503,"Pro bono",Sessions!$A$4:$A$503,"&gt;="&amp;Summary!$C$5))</f>
        <v/>
      </c>
      <c r="J146" s="27" t="str">
        <f aca="false">IF(A146="","",H146+I146)</f>
        <v/>
      </c>
    </row>
    <row r="147" customFormat="false" ht="15" hidden="false" customHeight="false" outlineLevel="0" collapsed="false">
      <c r="A147" s="24"/>
      <c r="B147" s="24"/>
      <c r="C147" s="24"/>
      <c r="D147" s="24"/>
      <c r="E147" s="25"/>
      <c r="F147" s="26" t="str">
        <f aca="false">IF(OR(A147="",COUNTIF(Sessions!$B$4:$B$503,A147)=0),"",_xlfn.MINIFS(Sessions!$A$4:$A$503,Sessions!$B$4:$B$503,A147))</f>
        <v/>
      </c>
      <c r="G147" s="26" t="str">
        <f aca="false">IF(OR(A147="",COUNTIF(Sessions!$B$4:$B$503,A147)=0),"",_xlfn.MAXIFS(Sessions!$A$4:$A$503,Sessions!$B$4:$B$503,A147))</f>
        <v/>
      </c>
      <c r="H147" s="27" t="str">
        <f aca="false">IF(A147="","",SUMIFS(Sessions!$C$4:$C$503,Sessions!$B$4:$B$503,A147,Sessions!$D$4:$D$503,"Paid",Sessions!$A$4:$A$503,"&gt;="&amp;Summary!$C$5))</f>
        <v/>
      </c>
      <c r="I147" s="27" t="str">
        <f aca="false">IF(A147="","",SUMIFS(Sessions!$C$4:$C$503,Sessions!$B$4:$B$503,A147,Sessions!$D$4:$D$503,"Pro bono",Sessions!$A$4:$A$503,"&gt;="&amp;Summary!$C$5))</f>
        <v/>
      </c>
      <c r="J147" s="27" t="str">
        <f aca="false">IF(A147="","",H147+I147)</f>
        <v/>
      </c>
    </row>
    <row r="148" customFormat="false" ht="15" hidden="false" customHeight="false" outlineLevel="0" collapsed="false">
      <c r="A148" s="24"/>
      <c r="B148" s="24"/>
      <c r="C148" s="24"/>
      <c r="D148" s="24"/>
      <c r="E148" s="25"/>
      <c r="F148" s="26" t="str">
        <f aca="false">IF(OR(A148="",COUNTIF(Sessions!$B$4:$B$503,A148)=0),"",_xlfn.MINIFS(Sessions!$A$4:$A$503,Sessions!$B$4:$B$503,A148))</f>
        <v/>
      </c>
      <c r="G148" s="26" t="str">
        <f aca="false">IF(OR(A148="",COUNTIF(Sessions!$B$4:$B$503,A148)=0),"",_xlfn.MAXIFS(Sessions!$A$4:$A$503,Sessions!$B$4:$B$503,A148))</f>
        <v/>
      </c>
      <c r="H148" s="27" t="str">
        <f aca="false">IF(A148="","",SUMIFS(Sessions!$C$4:$C$503,Sessions!$B$4:$B$503,A148,Sessions!$D$4:$D$503,"Paid",Sessions!$A$4:$A$503,"&gt;="&amp;Summary!$C$5))</f>
        <v/>
      </c>
      <c r="I148" s="27" t="str">
        <f aca="false">IF(A148="","",SUMIFS(Sessions!$C$4:$C$503,Sessions!$B$4:$B$503,A148,Sessions!$D$4:$D$503,"Pro bono",Sessions!$A$4:$A$503,"&gt;="&amp;Summary!$C$5))</f>
        <v/>
      </c>
      <c r="J148" s="27" t="str">
        <f aca="false">IF(A148="","",H148+I148)</f>
        <v/>
      </c>
    </row>
    <row r="149" customFormat="false" ht="15" hidden="false" customHeight="false" outlineLevel="0" collapsed="false">
      <c r="A149" s="24"/>
      <c r="B149" s="24"/>
      <c r="C149" s="24"/>
      <c r="D149" s="24"/>
      <c r="E149" s="25"/>
      <c r="F149" s="26" t="str">
        <f aca="false">IF(OR(A149="",COUNTIF(Sessions!$B$4:$B$503,A149)=0),"",_xlfn.MINIFS(Sessions!$A$4:$A$503,Sessions!$B$4:$B$503,A149))</f>
        <v/>
      </c>
      <c r="G149" s="26" t="str">
        <f aca="false">IF(OR(A149="",COUNTIF(Sessions!$B$4:$B$503,A149)=0),"",_xlfn.MAXIFS(Sessions!$A$4:$A$503,Sessions!$B$4:$B$503,A149))</f>
        <v/>
      </c>
      <c r="H149" s="27" t="str">
        <f aca="false">IF(A149="","",SUMIFS(Sessions!$C$4:$C$503,Sessions!$B$4:$B$503,A149,Sessions!$D$4:$D$503,"Paid",Sessions!$A$4:$A$503,"&gt;="&amp;Summary!$C$5))</f>
        <v/>
      </c>
      <c r="I149" s="27" t="str">
        <f aca="false">IF(A149="","",SUMIFS(Sessions!$C$4:$C$503,Sessions!$B$4:$B$503,A149,Sessions!$D$4:$D$503,"Pro bono",Sessions!$A$4:$A$503,"&gt;="&amp;Summary!$C$5))</f>
        <v/>
      </c>
      <c r="J149" s="27" t="str">
        <f aca="false">IF(A149="","",H149+I149)</f>
        <v/>
      </c>
    </row>
    <row r="150" customFormat="false" ht="15" hidden="false" customHeight="false" outlineLevel="0" collapsed="false">
      <c r="A150" s="24"/>
      <c r="B150" s="24"/>
      <c r="C150" s="24"/>
      <c r="D150" s="24"/>
      <c r="E150" s="25"/>
      <c r="F150" s="26" t="str">
        <f aca="false">IF(OR(A150="",COUNTIF(Sessions!$B$4:$B$503,A150)=0),"",_xlfn.MINIFS(Sessions!$A$4:$A$503,Sessions!$B$4:$B$503,A150))</f>
        <v/>
      </c>
      <c r="G150" s="26" t="str">
        <f aca="false">IF(OR(A150="",COUNTIF(Sessions!$B$4:$B$503,A150)=0),"",_xlfn.MAXIFS(Sessions!$A$4:$A$503,Sessions!$B$4:$B$503,A150))</f>
        <v/>
      </c>
      <c r="H150" s="27" t="str">
        <f aca="false">IF(A150="","",SUMIFS(Sessions!$C$4:$C$503,Sessions!$B$4:$B$503,A150,Sessions!$D$4:$D$503,"Paid",Sessions!$A$4:$A$503,"&gt;="&amp;Summary!$C$5))</f>
        <v/>
      </c>
      <c r="I150" s="27" t="str">
        <f aca="false">IF(A150="","",SUMIFS(Sessions!$C$4:$C$503,Sessions!$B$4:$B$503,A150,Sessions!$D$4:$D$503,"Pro bono",Sessions!$A$4:$A$503,"&gt;="&amp;Summary!$C$5))</f>
        <v/>
      </c>
      <c r="J150" s="27" t="str">
        <f aca="false">IF(A150="","",H150+I150)</f>
        <v/>
      </c>
    </row>
    <row r="151" customFormat="false" ht="15" hidden="false" customHeight="false" outlineLevel="0" collapsed="false">
      <c r="A151" s="24"/>
      <c r="B151" s="24"/>
      <c r="C151" s="24"/>
      <c r="D151" s="24"/>
      <c r="E151" s="25"/>
      <c r="F151" s="26" t="str">
        <f aca="false">IF(OR(A151="",COUNTIF(Sessions!$B$4:$B$503,A151)=0),"",_xlfn.MINIFS(Sessions!$A$4:$A$503,Sessions!$B$4:$B$503,A151))</f>
        <v/>
      </c>
      <c r="G151" s="26" t="str">
        <f aca="false">IF(OR(A151="",COUNTIF(Sessions!$B$4:$B$503,A151)=0),"",_xlfn.MAXIFS(Sessions!$A$4:$A$503,Sessions!$B$4:$B$503,A151))</f>
        <v/>
      </c>
      <c r="H151" s="27" t="str">
        <f aca="false">IF(A151="","",SUMIFS(Sessions!$C$4:$C$503,Sessions!$B$4:$B$503,A151,Sessions!$D$4:$D$503,"Paid",Sessions!$A$4:$A$503,"&gt;="&amp;Summary!$C$5))</f>
        <v/>
      </c>
      <c r="I151" s="27" t="str">
        <f aca="false">IF(A151="","",SUMIFS(Sessions!$C$4:$C$503,Sessions!$B$4:$B$503,A151,Sessions!$D$4:$D$503,"Pro bono",Sessions!$A$4:$A$503,"&gt;="&amp;Summary!$C$5))</f>
        <v/>
      </c>
      <c r="J151" s="27" t="str">
        <f aca="false">IF(A151="","",H151+I151)</f>
        <v/>
      </c>
    </row>
    <row r="152" customFormat="false" ht="15" hidden="false" customHeight="false" outlineLevel="0" collapsed="false">
      <c r="A152" s="24"/>
      <c r="B152" s="24"/>
      <c r="C152" s="24"/>
      <c r="D152" s="24"/>
      <c r="E152" s="25"/>
      <c r="F152" s="26" t="str">
        <f aca="false">IF(OR(A152="",COUNTIF(Sessions!$B$4:$B$503,A152)=0),"",_xlfn.MINIFS(Sessions!$A$4:$A$503,Sessions!$B$4:$B$503,A152))</f>
        <v/>
      </c>
      <c r="G152" s="26" t="str">
        <f aca="false">IF(OR(A152="",COUNTIF(Sessions!$B$4:$B$503,A152)=0),"",_xlfn.MAXIFS(Sessions!$A$4:$A$503,Sessions!$B$4:$B$503,A152))</f>
        <v/>
      </c>
      <c r="H152" s="27" t="str">
        <f aca="false">IF(A152="","",SUMIFS(Sessions!$C$4:$C$503,Sessions!$B$4:$B$503,A152,Sessions!$D$4:$D$503,"Paid",Sessions!$A$4:$A$503,"&gt;="&amp;Summary!$C$5))</f>
        <v/>
      </c>
      <c r="I152" s="27" t="str">
        <f aca="false">IF(A152="","",SUMIFS(Sessions!$C$4:$C$503,Sessions!$B$4:$B$503,A152,Sessions!$D$4:$D$503,"Pro bono",Sessions!$A$4:$A$503,"&gt;="&amp;Summary!$C$5))</f>
        <v/>
      </c>
      <c r="J152" s="27" t="str">
        <f aca="false">IF(A152="","",H152+I152)</f>
        <v/>
      </c>
    </row>
    <row r="153" customFormat="false" ht="15" hidden="false" customHeight="false" outlineLevel="0" collapsed="false">
      <c r="A153" s="24"/>
      <c r="B153" s="24"/>
      <c r="C153" s="24"/>
      <c r="D153" s="24"/>
      <c r="E153" s="25"/>
      <c r="F153" s="26" t="str">
        <f aca="false">IF(OR(A153="",COUNTIF(Sessions!$B$4:$B$503,A153)=0),"",_xlfn.MINIFS(Sessions!$A$4:$A$503,Sessions!$B$4:$B$503,A153))</f>
        <v/>
      </c>
      <c r="G153" s="26" t="str">
        <f aca="false">IF(OR(A153="",COUNTIF(Sessions!$B$4:$B$503,A153)=0),"",_xlfn.MAXIFS(Sessions!$A$4:$A$503,Sessions!$B$4:$B$503,A153))</f>
        <v/>
      </c>
      <c r="H153" s="27" t="str">
        <f aca="false">IF(A153="","",SUMIFS(Sessions!$C$4:$C$503,Sessions!$B$4:$B$503,A153,Sessions!$D$4:$D$503,"Paid",Sessions!$A$4:$A$503,"&gt;="&amp;Summary!$C$5))</f>
        <v/>
      </c>
      <c r="I153" s="27" t="str">
        <f aca="false">IF(A153="","",SUMIFS(Sessions!$C$4:$C$503,Sessions!$B$4:$B$503,A153,Sessions!$D$4:$D$503,"Pro bono",Sessions!$A$4:$A$503,"&gt;="&amp;Summary!$C$5))</f>
        <v/>
      </c>
      <c r="J153" s="27" t="str">
        <f aca="false">IF(A153="","",H153+I153)</f>
        <v/>
      </c>
    </row>
    <row r="154" customFormat="false" ht="15" hidden="false" customHeight="false" outlineLevel="0" collapsed="false">
      <c r="A154" s="24"/>
      <c r="B154" s="24"/>
      <c r="C154" s="24"/>
      <c r="D154" s="24"/>
      <c r="E154" s="25"/>
      <c r="F154" s="26" t="str">
        <f aca="false">IF(OR(A154="",COUNTIF(Sessions!$B$4:$B$503,A154)=0),"",_xlfn.MINIFS(Sessions!$A$4:$A$503,Sessions!$B$4:$B$503,A154))</f>
        <v/>
      </c>
      <c r="G154" s="26" t="str">
        <f aca="false">IF(OR(A154="",COUNTIF(Sessions!$B$4:$B$503,A154)=0),"",_xlfn.MAXIFS(Sessions!$A$4:$A$503,Sessions!$B$4:$B$503,A154))</f>
        <v/>
      </c>
      <c r="H154" s="27" t="str">
        <f aca="false">IF(A154="","",SUMIFS(Sessions!$C$4:$C$503,Sessions!$B$4:$B$503,A154,Sessions!$D$4:$D$503,"Paid",Sessions!$A$4:$A$503,"&gt;="&amp;Summary!$C$5))</f>
        <v/>
      </c>
      <c r="I154" s="27" t="str">
        <f aca="false">IF(A154="","",SUMIFS(Sessions!$C$4:$C$503,Sessions!$B$4:$B$503,A154,Sessions!$D$4:$D$503,"Pro bono",Sessions!$A$4:$A$503,"&gt;="&amp;Summary!$C$5))</f>
        <v/>
      </c>
      <c r="J154" s="27" t="str">
        <f aca="false">IF(A154="","",H154+I154)</f>
        <v/>
      </c>
    </row>
    <row r="155" customFormat="false" ht="15" hidden="false" customHeight="false" outlineLevel="0" collapsed="false">
      <c r="A155" s="24"/>
      <c r="B155" s="24"/>
      <c r="C155" s="24"/>
      <c r="D155" s="24"/>
      <c r="E155" s="25"/>
      <c r="F155" s="26" t="str">
        <f aca="false">IF(OR(A155="",COUNTIF(Sessions!$B$4:$B$503,A155)=0),"",_xlfn.MINIFS(Sessions!$A$4:$A$503,Sessions!$B$4:$B$503,A155))</f>
        <v/>
      </c>
      <c r="G155" s="26" t="str">
        <f aca="false">IF(OR(A155="",COUNTIF(Sessions!$B$4:$B$503,A155)=0),"",_xlfn.MAXIFS(Sessions!$A$4:$A$503,Sessions!$B$4:$B$503,A155))</f>
        <v/>
      </c>
      <c r="H155" s="27" t="str">
        <f aca="false">IF(A155="","",SUMIFS(Sessions!$C$4:$C$503,Sessions!$B$4:$B$503,A155,Sessions!$D$4:$D$503,"Paid",Sessions!$A$4:$A$503,"&gt;="&amp;Summary!$C$5))</f>
        <v/>
      </c>
      <c r="I155" s="27" t="str">
        <f aca="false">IF(A155="","",SUMIFS(Sessions!$C$4:$C$503,Sessions!$B$4:$B$503,A155,Sessions!$D$4:$D$503,"Pro bono",Sessions!$A$4:$A$503,"&gt;="&amp;Summary!$C$5))</f>
        <v/>
      </c>
      <c r="J155" s="27" t="str">
        <f aca="false">IF(A155="","",H155+I155)</f>
        <v/>
      </c>
    </row>
    <row r="156" customFormat="false" ht="15" hidden="false" customHeight="false" outlineLevel="0" collapsed="false">
      <c r="A156" s="24"/>
      <c r="B156" s="24"/>
      <c r="C156" s="24"/>
      <c r="D156" s="24"/>
      <c r="E156" s="25"/>
      <c r="F156" s="26" t="str">
        <f aca="false">IF(OR(A156="",COUNTIF(Sessions!$B$4:$B$503,A156)=0),"",_xlfn.MINIFS(Sessions!$A$4:$A$503,Sessions!$B$4:$B$503,A156))</f>
        <v/>
      </c>
      <c r="G156" s="26" t="str">
        <f aca="false">IF(OR(A156="",COUNTIF(Sessions!$B$4:$B$503,A156)=0),"",_xlfn.MAXIFS(Sessions!$A$4:$A$503,Sessions!$B$4:$B$503,A156))</f>
        <v/>
      </c>
      <c r="H156" s="27" t="str">
        <f aca="false">IF(A156="","",SUMIFS(Sessions!$C$4:$C$503,Sessions!$B$4:$B$503,A156,Sessions!$D$4:$D$503,"Paid",Sessions!$A$4:$A$503,"&gt;="&amp;Summary!$C$5))</f>
        <v/>
      </c>
      <c r="I156" s="27" t="str">
        <f aca="false">IF(A156="","",SUMIFS(Sessions!$C$4:$C$503,Sessions!$B$4:$B$503,A156,Sessions!$D$4:$D$503,"Pro bono",Sessions!$A$4:$A$503,"&gt;="&amp;Summary!$C$5))</f>
        <v/>
      </c>
      <c r="J156" s="27" t="str">
        <f aca="false">IF(A156="","",H156+I156)</f>
        <v/>
      </c>
    </row>
    <row r="157" customFormat="false" ht="15" hidden="false" customHeight="false" outlineLevel="0" collapsed="false">
      <c r="A157" s="24"/>
      <c r="B157" s="24"/>
      <c r="C157" s="24"/>
      <c r="D157" s="24"/>
      <c r="E157" s="25"/>
      <c r="F157" s="26" t="str">
        <f aca="false">IF(OR(A157="",COUNTIF(Sessions!$B$4:$B$503,A157)=0),"",_xlfn.MINIFS(Sessions!$A$4:$A$503,Sessions!$B$4:$B$503,A157))</f>
        <v/>
      </c>
      <c r="G157" s="26" t="str">
        <f aca="false">IF(OR(A157="",COUNTIF(Sessions!$B$4:$B$503,A157)=0),"",_xlfn.MAXIFS(Sessions!$A$4:$A$503,Sessions!$B$4:$B$503,A157))</f>
        <v/>
      </c>
      <c r="H157" s="27" t="str">
        <f aca="false">IF(A157="","",SUMIFS(Sessions!$C$4:$C$503,Sessions!$B$4:$B$503,A157,Sessions!$D$4:$D$503,"Paid",Sessions!$A$4:$A$503,"&gt;="&amp;Summary!$C$5))</f>
        <v/>
      </c>
      <c r="I157" s="27" t="str">
        <f aca="false">IF(A157="","",SUMIFS(Sessions!$C$4:$C$503,Sessions!$B$4:$B$503,A157,Sessions!$D$4:$D$503,"Pro bono",Sessions!$A$4:$A$503,"&gt;="&amp;Summary!$C$5))</f>
        <v/>
      </c>
      <c r="J157" s="27" t="str">
        <f aca="false">IF(A157="","",H157+I157)</f>
        <v/>
      </c>
    </row>
    <row r="158" customFormat="false" ht="15" hidden="false" customHeight="false" outlineLevel="0" collapsed="false">
      <c r="A158" s="24"/>
      <c r="B158" s="24"/>
      <c r="C158" s="24"/>
      <c r="D158" s="24"/>
      <c r="E158" s="25"/>
      <c r="F158" s="26" t="str">
        <f aca="false">IF(OR(A158="",COUNTIF(Sessions!$B$4:$B$503,A158)=0),"",_xlfn.MINIFS(Sessions!$A$4:$A$503,Sessions!$B$4:$B$503,A158))</f>
        <v/>
      </c>
      <c r="G158" s="26" t="str">
        <f aca="false">IF(OR(A158="",COUNTIF(Sessions!$B$4:$B$503,A158)=0),"",_xlfn.MAXIFS(Sessions!$A$4:$A$503,Sessions!$B$4:$B$503,A158))</f>
        <v/>
      </c>
      <c r="H158" s="27" t="str">
        <f aca="false">IF(A158="","",SUMIFS(Sessions!$C$4:$C$503,Sessions!$B$4:$B$503,A158,Sessions!$D$4:$D$503,"Paid",Sessions!$A$4:$A$503,"&gt;="&amp;Summary!$C$5))</f>
        <v/>
      </c>
      <c r="I158" s="27" t="str">
        <f aca="false">IF(A158="","",SUMIFS(Sessions!$C$4:$C$503,Sessions!$B$4:$B$503,A158,Sessions!$D$4:$D$503,"Pro bono",Sessions!$A$4:$A$503,"&gt;="&amp;Summary!$C$5))</f>
        <v/>
      </c>
      <c r="J158" s="27" t="str">
        <f aca="false">IF(A158="","",H158+I158)</f>
        <v/>
      </c>
    </row>
    <row r="159" customFormat="false" ht="15" hidden="false" customHeight="false" outlineLevel="0" collapsed="false">
      <c r="A159" s="24"/>
      <c r="B159" s="24"/>
      <c r="C159" s="24"/>
      <c r="D159" s="24"/>
      <c r="E159" s="25"/>
      <c r="F159" s="26" t="str">
        <f aca="false">IF(OR(A159="",COUNTIF(Sessions!$B$4:$B$503,A159)=0),"",_xlfn.MINIFS(Sessions!$A$4:$A$503,Sessions!$B$4:$B$503,A159))</f>
        <v/>
      </c>
      <c r="G159" s="26" t="str">
        <f aca="false">IF(OR(A159="",COUNTIF(Sessions!$B$4:$B$503,A159)=0),"",_xlfn.MAXIFS(Sessions!$A$4:$A$503,Sessions!$B$4:$B$503,A159))</f>
        <v/>
      </c>
      <c r="H159" s="27" t="str">
        <f aca="false">IF(A159="","",SUMIFS(Sessions!$C$4:$C$503,Sessions!$B$4:$B$503,A159,Sessions!$D$4:$D$503,"Paid",Sessions!$A$4:$A$503,"&gt;="&amp;Summary!$C$5))</f>
        <v/>
      </c>
      <c r="I159" s="27" t="str">
        <f aca="false">IF(A159="","",SUMIFS(Sessions!$C$4:$C$503,Sessions!$B$4:$B$503,A159,Sessions!$D$4:$D$503,"Pro bono",Sessions!$A$4:$A$503,"&gt;="&amp;Summary!$C$5))</f>
        <v/>
      </c>
      <c r="J159" s="27" t="str">
        <f aca="false">IF(A159="","",H159+I159)</f>
        <v/>
      </c>
    </row>
    <row r="160" customFormat="false" ht="15" hidden="false" customHeight="false" outlineLevel="0" collapsed="false">
      <c r="A160" s="24"/>
      <c r="B160" s="24"/>
      <c r="C160" s="24"/>
      <c r="D160" s="24"/>
      <c r="E160" s="25"/>
      <c r="F160" s="26" t="str">
        <f aca="false">IF(OR(A160="",COUNTIF(Sessions!$B$4:$B$503,A160)=0),"",_xlfn.MINIFS(Sessions!$A$4:$A$503,Sessions!$B$4:$B$503,A160))</f>
        <v/>
      </c>
      <c r="G160" s="26" t="str">
        <f aca="false">IF(OR(A160="",COUNTIF(Sessions!$B$4:$B$503,A160)=0),"",_xlfn.MAXIFS(Sessions!$A$4:$A$503,Sessions!$B$4:$B$503,A160))</f>
        <v/>
      </c>
      <c r="H160" s="27" t="str">
        <f aca="false">IF(A160="","",SUMIFS(Sessions!$C$4:$C$503,Sessions!$B$4:$B$503,A160,Sessions!$D$4:$D$503,"Paid",Sessions!$A$4:$A$503,"&gt;="&amp;Summary!$C$5))</f>
        <v/>
      </c>
      <c r="I160" s="27" t="str">
        <f aca="false">IF(A160="","",SUMIFS(Sessions!$C$4:$C$503,Sessions!$B$4:$B$503,A160,Sessions!$D$4:$D$503,"Pro bono",Sessions!$A$4:$A$503,"&gt;="&amp;Summary!$C$5))</f>
        <v/>
      </c>
      <c r="J160" s="27" t="str">
        <f aca="false">IF(A160="","",H160+I160)</f>
        <v/>
      </c>
    </row>
    <row r="161" customFormat="false" ht="15" hidden="false" customHeight="false" outlineLevel="0" collapsed="false">
      <c r="A161" s="24"/>
      <c r="B161" s="24"/>
      <c r="C161" s="24"/>
      <c r="D161" s="24"/>
      <c r="E161" s="25"/>
      <c r="F161" s="26" t="str">
        <f aca="false">IF(OR(A161="",COUNTIF(Sessions!$B$4:$B$503,A161)=0),"",_xlfn.MINIFS(Sessions!$A$4:$A$503,Sessions!$B$4:$B$503,A161))</f>
        <v/>
      </c>
      <c r="G161" s="26" t="str">
        <f aca="false">IF(OR(A161="",COUNTIF(Sessions!$B$4:$B$503,A161)=0),"",_xlfn.MAXIFS(Sessions!$A$4:$A$503,Sessions!$B$4:$B$503,A161))</f>
        <v/>
      </c>
      <c r="H161" s="27" t="str">
        <f aca="false">IF(A161="","",SUMIFS(Sessions!$C$4:$C$503,Sessions!$B$4:$B$503,A161,Sessions!$D$4:$D$503,"Paid",Sessions!$A$4:$A$503,"&gt;="&amp;Summary!$C$5))</f>
        <v/>
      </c>
      <c r="I161" s="27" t="str">
        <f aca="false">IF(A161="","",SUMIFS(Sessions!$C$4:$C$503,Sessions!$B$4:$B$503,A161,Sessions!$D$4:$D$503,"Pro bono",Sessions!$A$4:$A$503,"&gt;="&amp;Summary!$C$5))</f>
        <v/>
      </c>
      <c r="J161" s="27" t="str">
        <f aca="false">IF(A161="","",H161+I161)</f>
        <v/>
      </c>
    </row>
    <row r="162" customFormat="false" ht="15" hidden="false" customHeight="false" outlineLevel="0" collapsed="false">
      <c r="A162" s="24"/>
      <c r="B162" s="24"/>
      <c r="C162" s="24"/>
      <c r="D162" s="24"/>
      <c r="E162" s="25"/>
      <c r="F162" s="26" t="str">
        <f aca="false">IF(OR(A162="",COUNTIF(Sessions!$B$4:$B$503,A162)=0),"",_xlfn.MINIFS(Sessions!$A$4:$A$503,Sessions!$B$4:$B$503,A162))</f>
        <v/>
      </c>
      <c r="G162" s="26" t="str">
        <f aca="false">IF(OR(A162="",COUNTIF(Sessions!$B$4:$B$503,A162)=0),"",_xlfn.MAXIFS(Sessions!$A$4:$A$503,Sessions!$B$4:$B$503,A162))</f>
        <v/>
      </c>
      <c r="H162" s="27" t="str">
        <f aca="false">IF(A162="","",SUMIFS(Sessions!$C$4:$C$503,Sessions!$B$4:$B$503,A162,Sessions!$D$4:$D$503,"Paid",Sessions!$A$4:$A$503,"&gt;="&amp;Summary!$C$5))</f>
        <v/>
      </c>
      <c r="I162" s="27" t="str">
        <f aca="false">IF(A162="","",SUMIFS(Sessions!$C$4:$C$503,Sessions!$B$4:$B$503,A162,Sessions!$D$4:$D$503,"Pro bono",Sessions!$A$4:$A$503,"&gt;="&amp;Summary!$C$5))</f>
        <v/>
      </c>
      <c r="J162" s="27" t="str">
        <f aca="false">IF(A162="","",H162+I162)</f>
        <v/>
      </c>
    </row>
    <row r="163" customFormat="false" ht="15" hidden="false" customHeight="false" outlineLevel="0" collapsed="false">
      <c r="A163" s="24"/>
      <c r="B163" s="24"/>
      <c r="C163" s="24"/>
      <c r="D163" s="24"/>
      <c r="E163" s="25"/>
      <c r="F163" s="26" t="str">
        <f aca="false">IF(OR(A163="",COUNTIF(Sessions!$B$4:$B$503,A163)=0),"",_xlfn.MINIFS(Sessions!$A$4:$A$503,Sessions!$B$4:$B$503,A163))</f>
        <v/>
      </c>
      <c r="G163" s="26" t="str">
        <f aca="false">IF(OR(A163="",COUNTIF(Sessions!$B$4:$B$503,A163)=0),"",_xlfn.MAXIFS(Sessions!$A$4:$A$503,Sessions!$B$4:$B$503,A163))</f>
        <v/>
      </c>
      <c r="H163" s="27" t="str">
        <f aca="false">IF(A163="","",SUMIFS(Sessions!$C$4:$C$503,Sessions!$B$4:$B$503,A163,Sessions!$D$4:$D$503,"Paid",Sessions!$A$4:$A$503,"&gt;="&amp;Summary!$C$5))</f>
        <v/>
      </c>
      <c r="I163" s="27" t="str">
        <f aca="false">IF(A163="","",SUMIFS(Sessions!$C$4:$C$503,Sessions!$B$4:$B$503,A163,Sessions!$D$4:$D$503,"Pro bono",Sessions!$A$4:$A$503,"&gt;="&amp;Summary!$C$5))</f>
        <v/>
      </c>
      <c r="J163" s="27" t="str">
        <f aca="false">IF(A163="","",H163+I163)</f>
        <v/>
      </c>
    </row>
    <row r="164" customFormat="false" ht="15" hidden="false" customHeight="false" outlineLevel="0" collapsed="false">
      <c r="A164" s="24"/>
      <c r="B164" s="24"/>
      <c r="C164" s="24"/>
      <c r="D164" s="24"/>
      <c r="E164" s="25"/>
      <c r="F164" s="26" t="str">
        <f aca="false">IF(OR(A164="",COUNTIF(Sessions!$B$4:$B$503,A164)=0),"",_xlfn.MINIFS(Sessions!$A$4:$A$503,Sessions!$B$4:$B$503,A164))</f>
        <v/>
      </c>
      <c r="G164" s="26" t="str">
        <f aca="false">IF(OR(A164="",COUNTIF(Sessions!$B$4:$B$503,A164)=0),"",_xlfn.MAXIFS(Sessions!$A$4:$A$503,Sessions!$B$4:$B$503,A164))</f>
        <v/>
      </c>
      <c r="H164" s="27" t="str">
        <f aca="false">IF(A164="","",SUMIFS(Sessions!$C$4:$C$503,Sessions!$B$4:$B$503,A164,Sessions!$D$4:$D$503,"Paid",Sessions!$A$4:$A$503,"&gt;="&amp;Summary!$C$5))</f>
        <v/>
      </c>
      <c r="I164" s="27" t="str">
        <f aca="false">IF(A164="","",SUMIFS(Sessions!$C$4:$C$503,Sessions!$B$4:$B$503,A164,Sessions!$D$4:$D$503,"Pro bono",Sessions!$A$4:$A$503,"&gt;="&amp;Summary!$C$5))</f>
        <v/>
      </c>
      <c r="J164" s="27" t="str">
        <f aca="false">IF(A164="","",H164+I164)</f>
        <v/>
      </c>
    </row>
    <row r="165" customFormat="false" ht="15" hidden="false" customHeight="false" outlineLevel="0" collapsed="false">
      <c r="A165" s="24"/>
      <c r="B165" s="24"/>
      <c r="C165" s="24"/>
      <c r="D165" s="24"/>
      <c r="E165" s="25"/>
      <c r="F165" s="26" t="str">
        <f aca="false">IF(OR(A165="",COUNTIF(Sessions!$B$4:$B$503,A165)=0),"",_xlfn.MINIFS(Sessions!$A$4:$A$503,Sessions!$B$4:$B$503,A165))</f>
        <v/>
      </c>
      <c r="G165" s="26" t="str">
        <f aca="false">IF(OR(A165="",COUNTIF(Sessions!$B$4:$B$503,A165)=0),"",_xlfn.MAXIFS(Sessions!$A$4:$A$503,Sessions!$B$4:$B$503,A165))</f>
        <v/>
      </c>
      <c r="H165" s="27" t="str">
        <f aca="false">IF(A165="","",SUMIFS(Sessions!$C$4:$C$503,Sessions!$B$4:$B$503,A165,Sessions!$D$4:$D$503,"Paid",Sessions!$A$4:$A$503,"&gt;="&amp;Summary!$C$5))</f>
        <v/>
      </c>
      <c r="I165" s="27" t="str">
        <f aca="false">IF(A165="","",SUMIFS(Sessions!$C$4:$C$503,Sessions!$B$4:$B$503,A165,Sessions!$D$4:$D$503,"Pro bono",Sessions!$A$4:$A$503,"&gt;="&amp;Summary!$C$5))</f>
        <v/>
      </c>
      <c r="J165" s="27" t="str">
        <f aca="false">IF(A165="","",H165+I165)</f>
        <v/>
      </c>
    </row>
    <row r="166" customFormat="false" ht="15" hidden="false" customHeight="false" outlineLevel="0" collapsed="false">
      <c r="A166" s="24"/>
      <c r="B166" s="24"/>
      <c r="C166" s="24"/>
      <c r="D166" s="24"/>
      <c r="E166" s="25"/>
      <c r="F166" s="26" t="str">
        <f aca="false">IF(OR(A166="",COUNTIF(Sessions!$B$4:$B$503,A166)=0),"",_xlfn.MINIFS(Sessions!$A$4:$A$503,Sessions!$B$4:$B$503,A166))</f>
        <v/>
      </c>
      <c r="G166" s="26" t="str">
        <f aca="false">IF(OR(A166="",COUNTIF(Sessions!$B$4:$B$503,A166)=0),"",_xlfn.MAXIFS(Sessions!$A$4:$A$503,Sessions!$B$4:$B$503,A166))</f>
        <v/>
      </c>
      <c r="H166" s="27" t="str">
        <f aca="false">IF(A166="","",SUMIFS(Sessions!$C$4:$C$503,Sessions!$B$4:$B$503,A166,Sessions!$D$4:$D$503,"Paid",Sessions!$A$4:$A$503,"&gt;="&amp;Summary!$C$5))</f>
        <v/>
      </c>
      <c r="I166" s="27" t="str">
        <f aca="false">IF(A166="","",SUMIFS(Sessions!$C$4:$C$503,Sessions!$B$4:$B$503,A166,Sessions!$D$4:$D$503,"Pro bono",Sessions!$A$4:$A$503,"&gt;="&amp;Summary!$C$5))</f>
        <v/>
      </c>
      <c r="J166" s="27" t="str">
        <f aca="false">IF(A166="","",H166+I166)</f>
        <v/>
      </c>
    </row>
    <row r="167" customFormat="false" ht="15" hidden="false" customHeight="false" outlineLevel="0" collapsed="false">
      <c r="A167" s="24"/>
      <c r="B167" s="24"/>
      <c r="C167" s="24"/>
      <c r="D167" s="24"/>
      <c r="E167" s="25"/>
      <c r="F167" s="26" t="str">
        <f aca="false">IF(OR(A167="",COUNTIF(Sessions!$B$4:$B$503,A167)=0),"",_xlfn.MINIFS(Sessions!$A$4:$A$503,Sessions!$B$4:$B$503,A167))</f>
        <v/>
      </c>
      <c r="G167" s="26" t="str">
        <f aca="false">IF(OR(A167="",COUNTIF(Sessions!$B$4:$B$503,A167)=0),"",_xlfn.MAXIFS(Sessions!$A$4:$A$503,Sessions!$B$4:$B$503,A167))</f>
        <v/>
      </c>
      <c r="H167" s="27" t="str">
        <f aca="false">IF(A167="","",SUMIFS(Sessions!$C$4:$C$503,Sessions!$B$4:$B$503,A167,Sessions!$D$4:$D$503,"Paid",Sessions!$A$4:$A$503,"&gt;="&amp;Summary!$C$5))</f>
        <v/>
      </c>
      <c r="I167" s="27" t="str">
        <f aca="false">IF(A167="","",SUMIFS(Sessions!$C$4:$C$503,Sessions!$B$4:$B$503,A167,Sessions!$D$4:$D$503,"Pro bono",Sessions!$A$4:$A$503,"&gt;="&amp;Summary!$C$5))</f>
        <v/>
      </c>
      <c r="J167" s="27" t="str">
        <f aca="false">IF(A167="","",H167+I167)</f>
        <v/>
      </c>
    </row>
    <row r="168" customFormat="false" ht="15" hidden="false" customHeight="false" outlineLevel="0" collapsed="false">
      <c r="A168" s="24"/>
      <c r="B168" s="24"/>
      <c r="C168" s="24"/>
      <c r="D168" s="24"/>
      <c r="E168" s="25"/>
      <c r="F168" s="26" t="str">
        <f aca="false">IF(OR(A168="",COUNTIF(Sessions!$B$4:$B$503,A168)=0),"",_xlfn.MINIFS(Sessions!$A$4:$A$503,Sessions!$B$4:$B$503,A168))</f>
        <v/>
      </c>
      <c r="G168" s="26" t="str">
        <f aca="false">IF(OR(A168="",COUNTIF(Sessions!$B$4:$B$503,A168)=0),"",_xlfn.MAXIFS(Sessions!$A$4:$A$503,Sessions!$B$4:$B$503,A168))</f>
        <v/>
      </c>
      <c r="H168" s="27" t="str">
        <f aca="false">IF(A168="","",SUMIFS(Sessions!$C$4:$C$503,Sessions!$B$4:$B$503,A168,Sessions!$D$4:$D$503,"Paid",Sessions!$A$4:$A$503,"&gt;="&amp;Summary!$C$5))</f>
        <v/>
      </c>
      <c r="I168" s="27" t="str">
        <f aca="false">IF(A168="","",SUMIFS(Sessions!$C$4:$C$503,Sessions!$B$4:$B$503,A168,Sessions!$D$4:$D$503,"Pro bono",Sessions!$A$4:$A$503,"&gt;="&amp;Summary!$C$5))</f>
        <v/>
      </c>
      <c r="J168" s="27" t="str">
        <f aca="false">IF(A168="","",H168+I168)</f>
        <v/>
      </c>
    </row>
    <row r="169" customFormat="false" ht="15" hidden="false" customHeight="false" outlineLevel="0" collapsed="false">
      <c r="A169" s="24"/>
      <c r="B169" s="24"/>
      <c r="C169" s="24"/>
      <c r="D169" s="24"/>
      <c r="E169" s="25"/>
      <c r="F169" s="26" t="str">
        <f aca="false">IF(OR(A169="",COUNTIF(Sessions!$B$4:$B$503,A169)=0),"",_xlfn.MINIFS(Sessions!$A$4:$A$503,Sessions!$B$4:$B$503,A169))</f>
        <v/>
      </c>
      <c r="G169" s="26" t="str">
        <f aca="false">IF(OR(A169="",COUNTIF(Sessions!$B$4:$B$503,A169)=0),"",_xlfn.MAXIFS(Sessions!$A$4:$A$503,Sessions!$B$4:$B$503,A169))</f>
        <v/>
      </c>
      <c r="H169" s="27" t="str">
        <f aca="false">IF(A169="","",SUMIFS(Sessions!$C$4:$C$503,Sessions!$B$4:$B$503,A169,Sessions!$D$4:$D$503,"Paid",Sessions!$A$4:$A$503,"&gt;="&amp;Summary!$C$5))</f>
        <v/>
      </c>
      <c r="I169" s="27" t="str">
        <f aca="false">IF(A169="","",SUMIFS(Sessions!$C$4:$C$503,Sessions!$B$4:$B$503,A169,Sessions!$D$4:$D$503,"Pro bono",Sessions!$A$4:$A$503,"&gt;="&amp;Summary!$C$5))</f>
        <v/>
      </c>
      <c r="J169" s="27" t="str">
        <f aca="false">IF(A169="","",H169+I169)</f>
        <v/>
      </c>
    </row>
    <row r="170" customFormat="false" ht="15" hidden="false" customHeight="false" outlineLevel="0" collapsed="false">
      <c r="A170" s="24"/>
      <c r="B170" s="24"/>
      <c r="C170" s="24"/>
      <c r="D170" s="24"/>
      <c r="E170" s="25"/>
      <c r="F170" s="26" t="str">
        <f aca="false">IF(OR(A170="",COUNTIF(Sessions!$B$4:$B$503,A170)=0),"",_xlfn.MINIFS(Sessions!$A$4:$A$503,Sessions!$B$4:$B$503,A170))</f>
        <v/>
      </c>
      <c r="G170" s="26" t="str">
        <f aca="false">IF(OR(A170="",COUNTIF(Sessions!$B$4:$B$503,A170)=0),"",_xlfn.MAXIFS(Sessions!$A$4:$A$503,Sessions!$B$4:$B$503,A170))</f>
        <v/>
      </c>
      <c r="H170" s="27" t="str">
        <f aca="false">IF(A170="","",SUMIFS(Sessions!$C$4:$C$503,Sessions!$B$4:$B$503,A170,Sessions!$D$4:$D$503,"Paid",Sessions!$A$4:$A$503,"&gt;="&amp;Summary!$C$5))</f>
        <v/>
      </c>
      <c r="I170" s="27" t="str">
        <f aca="false">IF(A170="","",SUMIFS(Sessions!$C$4:$C$503,Sessions!$B$4:$B$503,A170,Sessions!$D$4:$D$503,"Pro bono",Sessions!$A$4:$A$503,"&gt;="&amp;Summary!$C$5))</f>
        <v/>
      </c>
      <c r="J170" s="27" t="str">
        <f aca="false">IF(A170="","",H170+I170)</f>
        <v/>
      </c>
    </row>
    <row r="171" customFormat="false" ht="15" hidden="false" customHeight="false" outlineLevel="0" collapsed="false">
      <c r="A171" s="24"/>
      <c r="B171" s="24"/>
      <c r="C171" s="24"/>
      <c r="D171" s="24"/>
      <c r="E171" s="25"/>
      <c r="F171" s="26" t="str">
        <f aca="false">IF(OR(A171="",COUNTIF(Sessions!$B$4:$B$503,A171)=0),"",_xlfn.MINIFS(Sessions!$A$4:$A$503,Sessions!$B$4:$B$503,A171))</f>
        <v/>
      </c>
      <c r="G171" s="26" t="str">
        <f aca="false">IF(OR(A171="",COUNTIF(Sessions!$B$4:$B$503,A171)=0),"",_xlfn.MAXIFS(Sessions!$A$4:$A$503,Sessions!$B$4:$B$503,A171))</f>
        <v/>
      </c>
      <c r="H171" s="27" t="str">
        <f aca="false">IF(A171="","",SUMIFS(Sessions!$C$4:$C$503,Sessions!$B$4:$B$503,A171,Sessions!$D$4:$D$503,"Paid",Sessions!$A$4:$A$503,"&gt;="&amp;Summary!$C$5))</f>
        <v/>
      </c>
      <c r="I171" s="27" t="str">
        <f aca="false">IF(A171="","",SUMIFS(Sessions!$C$4:$C$503,Sessions!$B$4:$B$503,A171,Sessions!$D$4:$D$503,"Pro bono",Sessions!$A$4:$A$503,"&gt;="&amp;Summary!$C$5))</f>
        <v/>
      </c>
      <c r="J171" s="27" t="str">
        <f aca="false">IF(A171="","",H171+I171)</f>
        <v/>
      </c>
    </row>
    <row r="172" customFormat="false" ht="15" hidden="false" customHeight="false" outlineLevel="0" collapsed="false">
      <c r="A172" s="24"/>
      <c r="B172" s="24"/>
      <c r="C172" s="24"/>
      <c r="D172" s="24"/>
      <c r="E172" s="25"/>
      <c r="F172" s="26" t="str">
        <f aca="false">IF(OR(A172="",COUNTIF(Sessions!$B$4:$B$503,A172)=0),"",_xlfn.MINIFS(Sessions!$A$4:$A$503,Sessions!$B$4:$B$503,A172))</f>
        <v/>
      </c>
      <c r="G172" s="26" t="str">
        <f aca="false">IF(OR(A172="",COUNTIF(Sessions!$B$4:$B$503,A172)=0),"",_xlfn.MAXIFS(Sessions!$A$4:$A$503,Sessions!$B$4:$B$503,A172))</f>
        <v/>
      </c>
      <c r="H172" s="27" t="str">
        <f aca="false">IF(A172="","",SUMIFS(Sessions!$C$4:$C$503,Sessions!$B$4:$B$503,A172,Sessions!$D$4:$D$503,"Paid",Sessions!$A$4:$A$503,"&gt;="&amp;Summary!$C$5))</f>
        <v/>
      </c>
      <c r="I172" s="27" t="str">
        <f aca="false">IF(A172="","",SUMIFS(Sessions!$C$4:$C$503,Sessions!$B$4:$B$503,A172,Sessions!$D$4:$D$503,"Pro bono",Sessions!$A$4:$A$503,"&gt;="&amp;Summary!$C$5))</f>
        <v/>
      </c>
      <c r="J172" s="27" t="str">
        <f aca="false">IF(A172="","",H172+I172)</f>
        <v/>
      </c>
    </row>
    <row r="173" customFormat="false" ht="15" hidden="false" customHeight="false" outlineLevel="0" collapsed="false">
      <c r="A173" s="24"/>
      <c r="B173" s="24"/>
      <c r="C173" s="24"/>
      <c r="D173" s="24"/>
      <c r="E173" s="25"/>
      <c r="F173" s="26" t="str">
        <f aca="false">IF(OR(A173="",COUNTIF(Sessions!$B$4:$B$503,A173)=0),"",_xlfn.MINIFS(Sessions!$A$4:$A$503,Sessions!$B$4:$B$503,A173))</f>
        <v/>
      </c>
      <c r="G173" s="26" t="str">
        <f aca="false">IF(OR(A173="",COUNTIF(Sessions!$B$4:$B$503,A173)=0),"",_xlfn.MAXIFS(Sessions!$A$4:$A$503,Sessions!$B$4:$B$503,A173))</f>
        <v/>
      </c>
      <c r="H173" s="27" t="str">
        <f aca="false">IF(A173="","",SUMIFS(Sessions!$C$4:$C$503,Sessions!$B$4:$B$503,A173,Sessions!$D$4:$D$503,"Paid",Sessions!$A$4:$A$503,"&gt;="&amp;Summary!$C$5))</f>
        <v/>
      </c>
      <c r="I173" s="27" t="str">
        <f aca="false">IF(A173="","",SUMIFS(Sessions!$C$4:$C$503,Sessions!$B$4:$B$503,A173,Sessions!$D$4:$D$503,"Pro bono",Sessions!$A$4:$A$503,"&gt;="&amp;Summary!$C$5))</f>
        <v/>
      </c>
      <c r="J173" s="27" t="str">
        <f aca="false">IF(A173="","",H173+I173)</f>
        <v/>
      </c>
    </row>
    <row r="174" customFormat="false" ht="15" hidden="false" customHeight="false" outlineLevel="0" collapsed="false">
      <c r="A174" s="24"/>
      <c r="B174" s="24"/>
      <c r="C174" s="24"/>
      <c r="D174" s="24"/>
      <c r="E174" s="25"/>
      <c r="F174" s="26" t="str">
        <f aca="false">IF(OR(A174="",COUNTIF(Sessions!$B$4:$B$503,A174)=0),"",_xlfn.MINIFS(Sessions!$A$4:$A$503,Sessions!$B$4:$B$503,A174))</f>
        <v/>
      </c>
      <c r="G174" s="26" t="str">
        <f aca="false">IF(OR(A174="",COUNTIF(Sessions!$B$4:$B$503,A174)=0),"",_xlfn.MAXIFS(Sessions!$A$4:$A$503,Sessions!$B$4:$B$503,A174))</f>
        <v/>
      </c>
      <c r="H174" s="27" t="str">
        <f aca="false">IF(A174="","",SUMIFS(Sessions!$C$4:$C$503,Sessions!$B$4:$B$503,A174,Sessions!$D$4:$D$503,"Paid",Sessions!$A$4:$A$503,"&gt;="&amp;Summary!$C$5))</f>
        <v/>
      </c>
      <c r="I174" s="27" t="str">
        <f aca="false">IF(A174="","",SUMIFS(Sessions!$C$4:$C$503,Sessions!$B$4:$B$503,A174,Sessions!$D$4:$D$503,"Pro bono",Sessions!$A$4:$A$503,"&gt;="&amp;Summary!$C$5))</f>
        <v/>
      </c>
      <c r="J174" s="27" t="str">
        <f aca="false">IF(A174="","",H174+I174)</f>
        <v/>
      </c>
    </row>
    <row r="175" customFormat="false" ht="15" hidden="false" customHeight="false" outlineLevel="0" collapsed="false">
      <c r="A175" s="24"/>
      <c r="B175" s="24"/>
      <c r="C175" s="24"/>
      <c r="D175" s="24"/>
      <c r="E175" s="25"/>
      <c r="F175" s="26" t="str">
        <f aca="false">IF(OR(A175="",COUNTIF(Sessions!$B$4:$B$503,A175)=0),"",_xlfn.MINIFS(Sessions!$A$4:$A$503,Sessions!$B$4:$B$503,A175))</f>
        <v/>
      </c>
      <c r="G175" s="26" t="str">
        <f aca="false">IF(OR(A175="",COUNTIF(Sessions!$B$4:$B$503,A175)=0),"",_xlfn.MAXIFS(Sessions!$A$4:$A$503,Sessions!$B$4:$B$503,A175))</f>
        <v/>
      </c>
      <c r="H175" s="27" t="str">
        <f aca="false">IF(A175="","",SUMIFS(Sessions!$C$4:$C$503,Sessions!$B$4:$B$503,A175,Sessions!$D$4:$D$503,"Paid",Sessions!$A$4:$A$503,"&gt;="&amp;Summary!$C$5))</f>
        <v/>
      </c>
      <c r="I175" s="27" t="str">
        <f aca="false">IF(A175="","",SUMIFS(Sessions!$C$4:$C$503,Sessions!$B$4:$B$503,A175,Sessions!$D$4:$D$503,"Pro bono",Sessions!$A$4:$A$503,"&gt;="&amp;Summary!$C$5))</f>
        <v/>
      </c>
      <c r="J175" s="27" t="str">
        <f aca="false">IF(A175="","",H175+I175)</f>
        <v/>
      </c>
    </row>
    <row r="176" customFormat="false" ht="15" hidden="false" customHeight="false" outlineLevel="0" collapsed="false">
      <c r="A176" s="24"/>
      <c r="B176" s="24"/>
      <c r="C176" s="24"/>
      <c r="D176" s="24"/>
      <c r="E176" s="25"/>
      <c r="F176" s="26" t="str">
        <f aca="false">IF(OR(A176="",COUNTIF(Sessions!$B$4:$B$503,A176)=0),"",_xlfn.MINIFS(Sessions!$A$4:$A$503,Sessions!$B$4:$B$503,A176))</f>
        <v/>
      </c>
      <c r="G176" s="26" t="str">
        <f aca="false">IF(OR(A176="",COUNTIF(Sessions!$B$4:$B$503,A176)=0),"",_xlfn.MAXIFS(Sessions!$A$4:$A$503,Sessions!$B$4:$B$503,A176))</f>
        <v/>
      </c>
      <c r="H176" s="27" t="str">
        <f aca="false">IF(A176="","",SUMIFS(Sessions!$C$4:$C$503,Sessions!$B$4:$B$503,A176,Sessions!$D$4:$D$503,"Paid",Sessions!$A$4:$A$503,"&gt;="&amp;Summary!$C$5))</f>
        <v/>
      </c>
      <c r="I176" s="27" t="str">
        <f aca="false">IF(A176="","",SUMIFS(Sessions!$C$4:$C$503,Sessions!$B$4:$B$503,A176,Sessions!$D$4:$D$503,"Pro bono",Sessions!$A$4:$A$503,"&gt;="&amp;Summary!$C$5))</f>
        <v/>
      </c>
      <c r="J176" s="27" t="str">
        <f aca="false">IF(A176="","",H176+I176)</f>
        <v/>
      </c>
    </row>
    <row r="177" customFormat="false" ht="15" hidden="false" customHeight="false" outlineLevel="0" collapsed="false">
      <c r="A177" s="24"/>
      <c r="B177" s="24"/>
      <c r="C177" s="24"/>
      <c r="D177" s="24"/>
      <c r="E177" s="25"/>
      <c r="F177" s="26" t="str">
        <f aca="false">IF(OR(A177="",COUNTIF(Sessions!$B$4:$B$503,A177)=0),"",_xlfn.MINIFS(Sessions!$A$4:$A$503,Sessions!$B$4:$B$503,A177))</f>
        <v/>
      </c>
      <c r="G177" s="26" t="str">
        <f aca="false">IF(OR(A177="",COUNTIF(Sessions!$B$4:$B$503,A177)=0),"",_xlfn.MAXIFS(Sessions!$A$4:$A$503,Sessions!$B$4:$B$503,A177))</f>
        <v/>
      </c>
      <c r="H177" s="27" t="str">
        <f aca="false">IF(A177="","",SUMIFS(Sessions!$C$4:$C$503,Sessions!$B$4:$B$503,A177,Sessions!$D$4:$D$503,"Paid",Sessions!$A$4:$A$503,"&gt;="&amp;Summary!$C$5))</f>
        <v/>
      </c>
      <c r="I177" s="27" t="str">
        <f aca="false">IF(A177="","",SUMIFS(Sessions!$C$4:$C$503,Sessions!$B$4:$B$503,A177,Sessions!$D$4:$D$503,"Pro bono",Sessions!$A$4:$A$503,"&gt;="&amp;Summary!$C$5))</f>
        <v/>
      </c>
      <c r="J177" s="27" t="str">
        <f aca="false">IF(A177="","",H177+I177)</f>
        <v/>
      </c>
    </row>
    <row r="178" customFormat="false" ht="15" hidden="false" customHeight="false" outlineLevel="0" collapsed="false">
      <c r="A178" s="24"/>
      <c r="B178" s="24"/>
      <c r="C178" s="24"/>
      <c r="D178" s="24"/>
      <c r="E178" s="25"/>
      <c r="F178" s="26" t="str">
        <f aca="false">IF(OR(A178="",COUNTIF(Sessions!$B$4:$B$503,A178)=0),"",_xlfn.MINIFS(Sessions!$A$4:$A$503,Sessions!$B$4:$B$503,A178))</f>
        <v/>
      </c>
      <c r="G178" s="26" t="str">
        <f aca="false">IF(OR(A178="",COUNTIF(Sessions!$B$4:$B$503,A178)=0),"",_xlfn.MAXIFS(Sessions!$A$4:$A$503,Sessions!$B$4:$B$503,A178))</f>
        <v/>
      </c>
      <c r="H178" s="27" t="str">
        <f aca="false">IF(A178="","",SUMIFS(Sessions!$C$4:$C$503,Sessions!$B$4:$B$503,A178,Sessions!$D$4:$D$503,"Paid",Sessions!$A$4:$A$503,"&gt;="&amp;Summary!$C$5))</f>
        <v/>
      </c>
      <c r="I178" s="27" t="str">
        <f aca="false">IF(A178="","",SUMIFS(Sessions!$C$4:$C$503,Sessions!$B$4:$B$503,A178,Sessions!$D$4:$D$503,"Pro bono",Sessions!$A$4:$A$503,"&gt;="&amp;Summary!$C$5))</f>
        <v/>
      </c>
      <c r="J178" s="27" t="str">
        <f aca="false">IF(A178="","",H178+I178)</f>
        <v/>
      </c>
    </row>
    <row r="179" customFormat="false" ht="15" hidden="false" customHeight="false" outlineLevel="0" collapsed="false">
      <c r="A179" s="24"/>
      <c r="B179" s="24"/>
      <c r="C179" s="24"/>
      <c r="D179" s="24"/>
      <c r="E179" s="25"/>
      <c r="F179" s="26" t="str">
        <f aca="false">IF(OR(A179="",COUNTIF(Sessions!$B$4:$B$503,A179)=0),"",_xlfn.MINIFS(Sessions!$A$4:$A$503,Sessions!$B$4:$B$503,A179))</f>
        <v/>
      </c>
      <c r="G179" s="26" t="str">
        <f aca="false">IF(OR(A179="",COUNTIF(Sessions!$B$4:$B$503,A179)=0),"",_xlfn.MAXIFS(Sessions!$A$4:$A$503,Sessions!$B$4:$B$503,A179))</f>
        <v/>
      </c>
      <c r="H179" s="27" t="str">
        <f aca="false">IF(A179="","",SUMIFS(Sessions!$C$4:$C$503,Sessions!$B$4:$B$503,A179,Sessions!$D$4:$D$503,"Paid",Sessions!$A$4:$A$503,"&gt;="&amp;Summary!$C$5))</f>
        <v/>
      </c>
      <c r="I179" s="27" t="str">
        <f aca="false">IF(A179="","",SUMIFS(Sessions!$C$4:$C$503,Sessions!$B$4:$B$503,A179,Sessions!$D$4:$D$503,"Pro bono",Sessions!$A$4:$A$503,"&gt;="&amp;Summary!$C$5))</f>
        <v/>
      </c>
      <c r="J179" s="27" t="str">
        <f aca="false">IF(A179="","",H179+I179)</f>
        <v/>
      </c>
    </row>
    <row r="180" customFormat="false" ht="15" hidden="false" customHeight="false" outlineLevel="0" collapsed="false">
      <c r="A180" s="24"/>
      <c r="B180" s="24"/>
      <c r="C180" s="24"/>
      <c r="D180" s="24"/>
      <c r="E180" s="25"/>
      <c r="F180" s="26" t="str">
        <f aca="false">IF(OR(A180="",COUNTIF(Sessions!$B$4:$B$503,A180)=0),"",_xlfn.MINIFS(Sessions!$A$4:$A$503,Sessions!$B$4:$B$503,A180))</f>
        <v/>
      </c>
      <c r="G180" s="26" t="str">
        <f aca="false">IF(OR(A180="",COUNTIF(Sessions!$B$4:$B$503,A180)=0),"",_xlfn.MAXIFS(Sessions!$A$4:$A$503,Sessions!$B$4:$B$503,A180))</f>
        <v/>
      </c>
      <c r="H180" s="27" t="str">
        <f aca="false">IF(A180="","",SUMIFS(Sessions!$C$4:$C$503,Sessions!$B$4:$B$503,A180,Sessions!$D$4:$D$503,"Paid",Sessions!$A$4:$A$503,"&gt;="&amp;Summary!$C$5))</f>
        <v/>
      </c>
      <c r="I180" s="27" t="str">
        <f aca="false">IF(A180="","",SUMIFS(Sessions!$C$4:$C$503,Sessions!$B$4:$B$503,A180,Sessions!$D$4:$D$503,"Pro bono",Sessions!$A$4:$A$503,"&gt;="&amp;Summary!$C$5))</f>
        <v/>
      </c>
      <c r="J180" s="27" t="str">
        <f aca="false">IF(A180="","",H180+I180)</f>
        <v/>
      </c>
    </row>
    <row r="181" customFormat="false" ht="15" hidden="false" customHeight="false" outlineLevel="0" collapsed="false">
      <c r="A181" s="24"/>
      <c r="B181" s="24"/>
      <c r="C181" s="24"/>
      <c r="D181" s="24"/>
      <c r="E181" s="25"/>
      <c r="F181" s="26" t="str">
        <f aca="false">IF(OR(A181="",COUNTIF(Sessions!$B$4:$B$503,A181)=0),"",_xlfn.MINIFS(Sessions!$A$4:$A$503,Sessions!$B$4:$B$503,A181))</f>
        <v/>
      </c>
      <c r="G181" s="26" t="str">
        <f aca="false">IF(OR(A181="",COUNTIF(Sessions!$B$4:$B$503,A181)=0),"",_xlfn.MAXIFS(Sessions!$A$4:$A$503,Sessions!$B$4:$B$503,A181))</f>
        <v/>
      </c>
      <c r="H181" s="27" t="str">
        <f aca="false">IF(A181="","",SUMIFS(Sessions!$C$4:$C$503,Sessions!$B$4:$B$503,A181,Sessions!$D$4:$D$503,"Paid",Sessions!$A$4:$A$503,"&gt;="&amp;Summary!$C$5))</f>
        <v/>
      </c>
      <c r="I181" s="27" t="str">
        <f aca="false">IF(A181="","",SUMIFS(Sessions!$C$4:$C$503,Sessions!$B$4:$B$503,A181,Sessions!$D$4:$D$503,"Pro bono",Sessions!$A$4:$A$503,"&gt;="&amp;Summary!$C$5))</f>
        <v/>
      </c>
      <c r="J181" s="27" t="str">
        <f aca="false">IF(A181="","",H181+I181)</f>
        <v/>
      </c>
    </row>
    <row r="182" customFormat="false" ht="15" hidden="false" customHeight="false" outlineLevel="0" collapsed="false">
      <c r="A182" s="24"/>
      <c r="B182" s="24"/>
      <c r="C182" s="24"/>
      <c r="D182" s="24"/>
      <c r="E182" s="25"/>
      <c r="F182" s="26" t="str">
        <f aca="false">IF(OR(A182="",COUNTIF(Sessions!$B$4:$B$503,A182)=0),"",_xlfn.MINIFS(Sessions!$A$4:$A$503,Sessions!$B$4:$B$503,A182))</f>
        <v/>
      </c>
      <c r="G182" s="26" t="str">
        <f aca="false">IF(OR(A182="",COUNTIF(Sessions!$B$4:$B$503,A182)=0),"",_xlfn.MAXIFS(Sessions!$A$4:$A$503,Sessions!$B$4:$B$503,A182))</f>
        <v/>
      </c>
      <c r="H182" s="27" t="str">
        <f aca="false">IF(A182="","",SUMIFS(Sessions!$C$4:$C$503,Sessions!$B$4:$B$503,A182,Sessions!$D$4:$D$503,"Paid",Sessions!$A$4:$A$503,"&gt;="&amp;Summary!$C$5))</f>
        <v/>
      </c>
      <c r="I182" s="27" t="str">
        <f aca="false">IF(A182="","",SUMIFS(Sessions!$C$4:$C$503,Sessions!$B$4:$B$503,A182,Sessions!$D$4:$D$503,"Pro bono",Sessions!$A$4:$A$503,"&gt;="&amp;Summary!$C$5))</f>
        <v/>
      </c>
      <c r="J182" s="27" t="str">
        <f aca="false">IF(A182="","",H182+I182)</f>
        <v/>
      </c>
    </row>
    <row r="183" customFormat="false" ht="15" hidden="false" customHeight="false" outlineLevel="0" collapsed="false">
      <c r="A183" s="24"/>
      <c r="B183" s="24"/>
      <c r="C183" s="24"/>
      <c r="D183" s="24"/>
      <c r="E183" s="25"/>
      <c r="F183" s="26" t="str">
        <f aca="false">IF(OR(A183="",COUNTIF(Sessions!$B$4:$B$503,A183)=0),"",_xlfn.MINIFS(Sessions!$A$4:$A$503,Sessions!$B$4:$B$503,A183))</f>
        <v/>
      </c>
      <c r="G183" s="26" t="str">
        <f aca="false">IF(OR(A183="",COUNTIF(Sessions!$B$4:$B$503,A183)=0),"",_xlfn.MAXIFS(Sessions!$A$4:$A$503,Sessions!$B$4:$B$503,A183))</f>
        <v/>
      </c>
      <c r="H183" s="27" t="str">
        <f aca="false">IF(A183="","",SUMIFS(Sessions!$C$4:$C$503,Sessions!$B$4:$B$503,A183,Sessions!$D$4:$D$503,"Paid",Sessions!$A$4:$A$503,"&gt;="&amp;Summary!$C$5))</f>
        <v/>
      </c>
      <c r="I183" s="27" t="str">
        <f aca="false">IF(A183="","",SUMIFS(Sessions!$C$4:$C$503,Sessions!$B$4:$B$503,A183,Sessions!$D$4:$D$503,"Pro bono",Sessions!$A$4:$A$503,"&gt;="&amp;Summary!$C$5))</f>
        <v/>
      </c>
      <c r="J183" s="27" t="str">
        <f aca="false">IF(A183="","",H183+I183)</f>
        <v/>
      </c>
    </row>
    <row r="184" customFormat="false" ht="15" hidden="false" customHeight="false" outlineLevel="0" collapsed="false">
      <c r="A184" s="24"/>
      <c r="B184" s="24"/>
      <c r="C184" s="24"/>
      <c r="D184" s="24"/>
      <c r="E184" s="25"/>
      <c r="F184" s="26" t="str">
        <f aca="false">IF(OR(A184="",COUNTIF(Sessions!$B$4:$B$503,A184)=0),"",_xlfn.MINIFS(Sessions!$A$4:$A$503,Sessions!$B$4:$B$503,A184))</f>
        <v/>
      </c>
      <c r="G184" s="26" t="str">
        <f aca="false">IF(OR(A184="",COUNTIF(Sessions!$B$4:$B$503,A184)=0),"",_xlfn.MAXIFS(Sessions!$A$4:$A$503,Sessions!$B$4:$B$503,A184))</f>
        <v/>
      </c>
      <c r="H184" s="27" t="str">
        <f aca="false">IF(A184="","",SUMIFS(Sessions!$C$4:$C$503,Sessions!$B$4:$B$503,A184,Sessions!$D$4:$D$503,"Paid",Sessions!$A$4:$A$503,"&gt;="&amp;Summary!$C$5))</f>
        <v/>
      </c>
      <c r="I184" s="27" t="str">
        <f aca="false">IF(A184="","",SUMIFS(Sessions!$C$4:$C$503,Sessions!$B$4:$B$503,A184,Sessions!$D$4:$D$503,"Pro bono",Sessions!$A$4:$A$503,"&gt;="&amp;Summary!$C$5))</f>
        <v/>
      </c>
      <c r="J184" s="27" t="str">
        <f aca="false">IF(A184="","",H184+I184)</f>
        <v/>
      </c>
    </row>
    <row r="185" customFormat="false" ht="15" hidden="false" customHeight="false" outlineLevel="0" collapsed="false">
      <c r="A185" s="24"/>
      <c r="B185" s="24"/>
      <c r="C185" s="24"/>
      <c r="D185" s="24"/>
      <c r="E185" s="25"/>
      <c r="F185" s="26" t="str">
        <f aca="false">IF(OR(A185="",COUNTIF(Sessions!$B$4:$B$503,A185)=0),"",_xlfn.MINIFS(Sessions!$A$4:$A$503,Sessions!$B$4:$B$503,A185))</f>
        <v/>
      </c>
      <c r="G185" s="26" t="str">
        <f aca="false">IF(OR(A185="",COUNTIF(Sessions!$B$4:$B$503,A185)=0),"",_xlfn.MAXIFS(Sessions!$A$4:$A$503,Sessions!$B$4:$B$503,A185))</f>
        <v/>
      </c>
      <c r="H185" s="27" t="str">
        <f aca="false">IF(A185="","",SUMIFS(Sessions!$C$4:$C$503,Sessions!$B$4:$B$503,A185,Sessions!$D$4:$D$503,"Paid",Sessions!$A$4:$A$503,"&gt;="&amp;Summary!$C$5))</f>
        <v/>
      </c>
      <c r="I185" s="27" t="str">
        <f aca="false">IF(A185="","",SUMIFS(Sessions!$C$4:$C$503,Sessions!$B$4:$B$503,A185,Sessions!$D$4:$D$503,"Pro bono",Sessions!$A$4:$A$503,"&gt;="&amp;Summary!$C$5))</f>
        <v/>
      </c>
      <c r="J185" s="27" t="str">
        <f aca="false">IF(A185="","",H185+I185)</f>
        <v/>
      </c>
    </row>
    <row r="186" customFormat="false" ht="15" hidden="false" customHeight="false" outlineLevel="0" collapsed="false">
      <c r="A186" s="24"/>
      <c r="B186" s="24"/>
      <c r="C186" s="24"/>
      <c r="D186" s="24"/>
      <c r="E186" s="25"/>
      <c r="F186" s="26" t="str">
        <f aca="false">IF(OR(A186="",COUNTIF(Sessions!$B$4:$B$503,A186)=0),"",_xlfn.MINIFS(Sessions!$A$4:$A$503,Sessions!$B$4:$B$503,A186))</f>
        <v/>
      </c>
      <c r="G186" s="26" t="str">
        <f aca="false">IF(OR(A186="",COUNTIF(Sessions!$B$4:$B$503,A186)=0),"",_xlfn.MAXIFS(Sessions!$A$4:$A$503,Sessions!$B$4:$B$503,A186))</f>
        <v/>
      </c>
      <c r="H186" s="27" t="str">
        <f aca="false">IF(A186="","",SUMIFS(Sessions!$C$4:$C$503,Sessions!$B$4:$B$503,A186,Sessions!$D$4:$D$503,"Paid",Sessions!$A$4:$A$503,"&gt;="&amp;Summary!$C$5))</f>
        <v/>
      </c>
      <c r="I186" s="27" t="str">
        <f aca="false">IF(A186="","",SUMIFS(Sessions!$C$4:$C$503,Sessions!$B$4:$B$503,A186,Sessions!$D$4:$D$503,"Pro bono",Sessions!$A$4:$A$503,"&gt;="&amp;Summary!$C$5))</f>
        <v/>
      </c>
      <c r="J186" s="27" t="str">
        <f aca="false">IF(A186="","",H186+I186)</f>
        <v/>
      </c>
    </row>
    <row r="187" customFormat="false" ht="15" hidden="false" customHeight="false" outlineLevel="0" collapsed="false">
      <c r="A187" s="24"/>
      <c r="B187" s="24"/>
      <c r="C187" s="24"/>
      <c r="D187" s="24"/>
      <c r="E187" s="25"/>
      <c r="F187" s="26" t="str">
        <f aca="false">IF(OR(A187="",COUNTIF(Sessions!$B$4:$B$503,A187)=0),"",_xlfn.MINIFS(Sessions!$A$4:$A$503,Sessions!$B$4:$B$503,A187))</f>
        <v/>
      </c>
      <c r="G187" s="26" t="str">
        <f aca="false">IF(OR(A187="",COUNTIF(Sessions!$B$4:$B$503,A187)=0),"",_xlfn.MAXIFS(Sessions!$A$4:$A$503,Sessions!$B$4:$B$503,A187))</f>
        <v/>
      </c>
      <c r="H187" s="27" t="str">
        <f aca="false">IF(A187="","",SUMIFS(Sessions!$C$4:$C$503,Sessions!$B$4:$B$503,A187,Sessions!$D$4:$D$503,"Paid",Sessions!$A$4:$A$503,"&gt;="&amp;Summary!$C$5))</f>
        <v/>
      </c>
      <c r="I187" s="27" t="str">
        <f aca="false">IF(A187="","",SUMIFS(Sessions!$C$4:$C$503,Sessions!$B$4:$B$503,A187,Sessions!$D$4:$D$503,"Pro bono",Sessions!$A$4:$A$503,"&gt;="&amp;Summary!$C$5))</f>
        <v/>
      </c>
      <c r="J187" s="27" t="str">
        <f aca="false">IF(A187="","",H187+I187)</f>
        <v/>
      </c>
    </row>
    <row r="188" customFormat="false" ht="15" hidden="false" customHeight="false" outlineLevel="0" collapsed="false">
      <c r="A188" s="24"/>
      <c r="B188" s="24"/>
      <c r="C188" s="24"/>
      <c r="D188" s="24"/>
      <c r="E188" s="25"/>
      <c r="F188" s="26" t="str">
        <f aca="false">IF(OR(A188="",COUNTIF(Sessions!$B$4:$B$503,A188)=0),"",_xlfn.MINIFS(Sessions!$A$4:$A$503,Sessions!$B$4:$B$503,A188))</f>
        <v/>
      </c>
      <c r="G188" s="26" t="str">
        <f aca="false">IF(OR(A188="",COUNTIF(Sessions!$B$4:$B$503,A188)=0),"",_xlfn.MAXIFS(Sessions!$A$4:$A$503,Sessions!$B$4:$B$503,A188))</f>
        <v/>
      </c>
      <c r="H188" s="27" t="str">
        <f aca="false">IF(A188="","",SUMIFS(Sessions!$C$4:$C$503,Sessions!$B$4:$B$503,A188,Sessions!$D$4:$D$503,"Paid",Sessions!$A$4:$A$503,"&gt;="&amp;Summary!$C$5))</f>
        <v/>
      </c>
      <c r="I188" s="27" t="str">
        <f aca="false">IF(A188="","",SUMIFS(Sessions!$C$4:$C$503,Sessions!$B$4:$B$503,A188,Sessions!$D$4:$D$503,"Pro bono",Sessions!$A$4:$A$503,"&gt;="&amp;Summary!$C$5))</f>
        <v/>
      </c>
      <c r="J188" s="27" t="str">
        <f aca="false">IF(A188="","",H188+I188)</f>
        <v/>
      </c>
    </row>
    <row r="189" customFormat="false" ht="15" hidden="false" customHeight="false" outlineLevel="0" collapsed="false">
      <c r="A189" s="24"/>
      <c r="B189" s="24"/>
      <c r="C189" s="24"/>
      <c r="D189" s="24"/>
      <c r="E189" s="25"/>
      <c r="F189" s="26" t="str">
        <f aca="false">IF(OR(A189="",COUNTIF(Sessions!$B$4:$B$503,A189)=0),"",_xlfn.MINIFS(Sessions!$A$4:$A$503,Sessions!$B$4:$B$503,A189))</f>
        <v/>
      </c>
      <c r="G189" s="26" t="str">
        <f aca="false">IF(OR(A189="",COUNTIF(Sessions!$B$4:$B$503,A189)=0),"",_xlfn.MAXIFS(Sessions!$A$4:$A$503,Sessions!$B$4:$B$503,A189))</f>
        <v/>
      </c>
      <c r="H189" s="27" t="str">
        <f aca="false">IF(A189="","",SUMIFS(Sessions!$C$4:$C$503,Sessions!$B$4:$B$503,A189,Sessions!$D$4:$D$503,"Paid",Sessions!$A$4:$A$503,"&gt;="&amp;Summary!$C$5))</f>
        <v/>
      </c>
      <c r="I189" s="27" t="str">
        <f aca="false">IF(A189="","",SUMIFS(Sessions!$C$4:$C$503,Sessions!$B$4:$B$503,A189,Sessions!$D$4:$D$503,"Pro bono",Sessions!$A$4:$A$503,"&gt;="&amp;Summary!$C$5))</f>
        <v/>
      </c>
      <c r="J189" s="27" t="str">
        <f aca="false">IF(A189="","",H189+I189)</f>
        <v/>
      </c>
    </row>
    <row r="190" customFormat="false" ht="15" hidden="false" customHeight="false" outlineLevel="0" collapsed="false">
      <c r="A190" s="24"/>
      <c r="B190" s="24"/>
      <c r="C190" s="24"/>
      <c r="D190" s="24"/>
      <c r="E190" s="25"/>
      <c r="F190" s="26" t="str">
        <f aca="false">IF(OR(A190="",COUNTIF(Sessions!$B$4:$B$503,A190)=0),"",_xlfn.MINIFS(Sessions!$A$4:$A$503,Sessions!$B$4:$B$503,A190))</f>
        <v/>
      </c>
      <c r="G190" s="26" t="str">
        <f aca="false">IF(OR(A190="",COUNTIF(Sessions!$B$4:$B$503,A190)=0),"",_xlfn.MAXIFS(Sessions!$A$4:$A$503,Sessions!$B$4:$B$503,A190))</f>
        <v/>
      </c>
      <c r="H190" s="27" t="str">
        <f aca="false">IF(A190="","",SUMIFS(Sessions!$C$4:$C$503,Sessions!$B$4:$B$503,A190,Sessions!$D$4:$D$503,"Paid",Sessions!$A$4:$A$503,"&gt;="&amp;Summary!$C$5))</f>
        <v/>
      </c>
      <c r="I190" s="27" t="str">
        <f aca="false">IF(A190="","",SUMIFS(Sessions!$C$4:$C$503,Sessions!$B$4:$B$503,A190,Sessions!$D$4:$D$503,"Pro bono",Sessions!$A$4:$A$503,"&gt;="&amp;Summary!$C$5))</f>
        <v/>
      </c>
      <c r="J190" s="27" t="str">
        <f aca="false">IF(A190="","",H190+I190)</f>
        <v/>
      </c>
    </row>
    <row r="191" customFormat="false" ht="15" hidden="false" customHeight="false" outlineLevel="0" collapsed="false">
      <c r="A191" s="24"/>
      <c r="B191" s="24"/>
      <c r="C191" s="24"/>
      <c r="D191" s="24"/>
      <c r="E191" s="25"/>
      <c r="F191" s="26" t="str">
        <f aca="false">IF(OR(A191="",COUNTIF(Sessions!$B$4:$B$503,A191)=0),"",_xlfn.MINIFS(Sessions!$A$4:$A$503,Sessions!$B$4:$B$503,A191))</f>
        <v/>
      </c>
      <c r="G191" s="26" t="str">
        <f aca="false">IF(OR(A191="",COUNTIF(Sessions!$B$4:$B$503,A191)=0),"",_xlfn.MAXIFS(Sessions!$A$4:$A$503,Sessions!$B$4:$B$503,A191))</f>
        <v/>
      </c>
      <c r="H191" s="27" t="str">
        <f aca="false">IF(A191="","",SUMIFS(Sessions!$C$4:$C$503,Sessions!$B$4:$B$503,A191,Sessions!$D$4:$D$503,"Paid",Sessions!$A$4:$A$503,"&gt;="&amp;Summary!$C$5))</f>
        <v/>
      </c>
      <c r="I191" s="27" t="str">
        <f aca="false">IF(A191="","",SUMIFS(Sessions!$C$4:$C$503,Sessions!$B$4:$B$503,A191,Sessions!$D$4:$D$503,"Pro bono",Sessions!$A$4:$A$503,"&gt;="&amp;Summary!$C$5))</f>
        <v/>
      </c>
      <c r="J191" s="27" t="str">
        <f aca="false">IF(A191="","",H191+I191)</f>
        <v/>
      </c>
    </row>
    <row r="192" customFormat="false" ht="15" hidden="false" customHeight="false" outlineLevel="0" collapsed="false">
      <c r="A192" s="24"/>
      <c r="B192" s="24"/>
      <c r="C192" s="24"/>
      <c r="D192" s="24"/>
      <c r="E192" s="25"/>
      <c r="F192" s="26" t="str">
        <f aca="false">IF(OR(A192="",COUNTIF(Sessions!$B$4:$B$503,A192)=0),"",_xlfn.MINIFS(Sessions!$A$4:$A$503,Sessions!$B$4:$B$503,A192))</f>
        <v/>
      </c>
      <c r="G192" s="26" t="str">
        <f aca="false">IF(OR(A192="",COUNTIF(Sessions!$B$4:$B$503,A192)=0),"",_xlfn.MAXIFS(Sessions!$A$4:$A$503,Sessions!$B$4:$B$503,A192))</f>
        <v/>
      </c>
      <c r="H192" s="27" t="str">
        <f aca="false">IF(A192="","",SUMIFS(Sessions!$C$4:$C$503,Sessions!$B$4:$B$503,A192,Sessions!$D$4:$D$503,"Paid",Sessions!$A$4:$A$503,"&gt;="&amp;Summary!$C$5))</f>
        <v/>
      </c>
      <c r="I192" s="27" t="str">
        <f aca="false">IF(A192="","",SUMIFS(Sessions!$C$4:$C$503,Sessions!$B$4:$B$503,A192,Sessions!$D$4:$D$503,"Pro bono",Sessions!$A$4:$A$503,"&gt;="&amp;Summary!$C$5))</f>
        <v/>
      </c>
      <c r="J192" s="27" t="str">
        <f aca="false">IF(A192="","",H192+I192)</f>
        <v/>
      </c>
    </row>
    <row r="193" customFormat="false" ht="15" hidden="false" customHeight="false" outlineLevel="0" collapsed="false">
      <c r="A193" s="24"/>
      <c r="B193" s="24"/>
      <c r="C193" s="24"/>
      <c r="D193" s="24"/>
      <c r="E193" s="25"/>
      <c r="F193" s="26" t="str">
        <f aca="false">IF(OR(A193="",COUNTIF(Sessions!$B$4:$B$503,A193)=0),"",_xlfn.MINIFS(Sessions!$A$4:$A$503,Sessions!$B$4:$B$503,A193))</f>
        <v/>
      </c>
      <c r="G193" s="26" t="str">
        <f aca="false">IF(OR(A193="",COUNTIF(Sessions!$B$4:$B$503,A193)=0),"",_xlfn.MAXIFS(Sessions!$A$4:$A$503,Sessions!$B$4:$B$503,A193))</f>
        <v/>
      </c>
      <c r="H193" s="27" t="str">
        <f aca="false">IF(A193="","",SUMIFS(Sessions!$C$4:$C$503,Sessions!$B$4:$B$503,A193,Sessions!$D$4:$D$503,"Paid",Sessions!$A$4:$A$503,"&gt;="&amp;Summary!$C$5))</f>
        <v/>
      </c>
      <c r="I193" s="27" t="str">
        <f aca="false">IF(A193="","",SUMIFS(Sessions!$C$4:$C$503,Sessions!$B$4:$B$503,A193,Sessions!$D$4:$D$503,"Pro bono",Sessions!$A$4:$A$503,"&gt;="&amp;Summary!$C$5))</f>
        <v/>
      </c>
      <c r="J193" s="27" t="str">
        <f aca="false">IF(A193="","",H193+I193)</f>
        <v/>
      </c>
    </row>
    <row r="194" customFormat="false" ht="15" hidden="false" customHeight="false" outlineLevel="0" collapsed="false">
      <c r="A194" s="24"/>
      <c r="B194" s="24"/>
      <c r="C194" s="24"/>
      <c r="D194" s="24"/>
      <c r="E194" s="25"/>
      <c r="F194" s="26" t="str">
        <f aca="false">IF(OR(A194="",COUNTIF(Sessions!$B$4:$B$503,A194)=0),"",_xlfn.MINIFS(Sessions!$A$4:$A$503,Sessions!$B$4:$B$503,A194))</f>
        <v/>
      </c>
      <c r="G194" s="26" t="str">
        <f aca="false">IF(OR(A194="",COUNTIF(Sessions!$B$4:$B$503,A194)=0),"",_xlfn.MAXIFS(Sessions!$A$4:$A$503,Sessions!$B$4:$B$503,A194))</f>
        <v/>
      </c>
      <c r="H194" s="27" t="str">
        <f aca="false">IF(A194="","",SUMIFS(Sessions!$C$4:$C$503,Sessions!$B$4:$B$503,A194,Sessions!$D$4:$D$503,"Paid",Sessions!$A$4:$A$503,"&gt;="&amp;Summary!$C$5))</f>
        <v/>
      </c>
      <c r="I194" s="27" t="str">
        <f aca="false">IF(A194="","",SUMIFS(Sessions!$C$4:$C$503,Sessions!$B$4:$B$503,A194,Sessions!$D$4:$D$503,"Pro bono",Sessions!$A$4:$A$503,"&gt;="&amp;Summary!$C$5))</f>
        <v/>
      </c>
      <c r="J194" s="27" t="str">
        <f aca="false">IF(A194="","",H194+I194)</f>
        <v/>
      </c>
    </row>
    <row r="195" customFormat="false" ht="15" hidden="false" customHeight="false" outlineLevel="0" collapsed="false">
      <c r="A195" s="24"/>
      <c r="B195" s="24"/>
      <c r="C195" s="24"/>
      <c r="D195" s="24"/>
      <c r="E195" s="25"/>
      <c r="F195" s="26" t="str">
        <f aca="false">IF(OR(A195="",COUNTIF(Sessions!$B$4:$B$503,A195)=0),"",_xlfn.MINIFS(Sessions!$A$4:$A$503,Sessions!$B$4:$B$503,A195))</f>
        <v/>
      </c>
      <c r="G195" s="26" t="str">
        <f aca="false">IF(OR(A195="",COUNTIF(Sessions!$B$4:$B$503,A195)=0),"",_xlfn.MAXIFS(Sessions!$A$4:$A$503,Sessions!$B$4:$B$503,A195))</f>
        <v/>
      </c>
      <c r="H195" s="27" t="str">
        <f aca="false">IF(A195="","",SUMIFS(Sessions!$C$4:$C$503,Sessions!$B$4:$B$503,A195,Sessions!$D$4:$D$503,"Paid",Sessions!$A$4:$A$503,"&gt;="&amp;Summary!$C$5))</f>
        <v/>
      </c>
      <c r="I195" s="27" t="str">
        <f aca="false">IF(A195="","",SUMIFS(Sessions!$C$4:$C$503,Sessions!$B$4:$B$503,A195,Sessions!$D$4:$D$503,"Pro bono",Sessions!$A$4:$A$503,"&gt;="&amp;Summary!$C$5))</f>
        <v/>
      </c>
      <c r="J195" s="27" t="str">
        <f aca="false">IF(A195="","",H195+I195)</f>
        <v/>
      </c>
    </row>
    <row r="196" customFormat="false" ht="15" hidden="false" customHeight="false" outlineLevel="0" collapsed="false">
      <c r="A196" s="24"/>
      <c r="B196" s="24"/>
      <c r="C196" s="24"/>
      <c r="D196" s="24"/>
      <c r="E196" s="25"/>
      <c r="F196" s="26" t="str">
        <f aca="false">IF(OR(A196="",COUNTIF(Sessions!$B$4:$B$503,A196)=0),"",_xlfn.MINIFS(Sessions!$A$4:$A$503,Sessions!$B$4:$B$503,A196))</f>
        <v/>
      </c>
      <c r="G196" s="26" t="str">
        <f aca="false">IF(OR(A196="",COUNTIF(Sessions!$B$4:$B$503,A196)=0),"",_xlfn.MAXIFS(Sessions!$A$4:$A$503,Sessions!$B$4:$B$503,A196))</f>
        <v/>
      </c>
      <c r="H196" s="27" t="str">
        <f aca="false">IF(A196="","",SUMIFS(Sessions!$C$4:$C$503,Sessions!$B$4:$B$503,A196,Sessions!$D$4:$D$503,"Paid",Sessions!$A$4:$A$503,"&gt;="&amp;Summary!$C$5))</f>
        <v/>
      </c>
      <c r="I196" s="27" t="str">
        <f aca="false">IF(A196="","",SUMIFS(Sessions!$C$4:$C$503,Sessions!$B$4:$B$503,A196,Sessions!$D$4:$D$503,"Pro bono",Sessions!$A$4:$A$503,"&gt;="&amp;Summary!$C$5))</f>
        <v/>
      </c>
      <c r="J196" s="27" t="str">
        <f aca="false">IF(A196="","",H196+I196)</f>
        <v/>
      </c>
    </row>
    <row r="197" customFormat="false" ht="15" hidden="false" customHeight="false" outlineLevel="0" collapsed="false">
      <c r="A197" s="24"/>
      <c r="B197" s="24"/>
      <c r="C197" s="24"/>
      <c r="D197" s="24"/>
      <c r="E197" s="25"/>
      <c r="F197" s="26" t="str">
        <f aca="false">IF(OR(A197="",COUNTIF(Sessions!$B$4:$B$503,A197)=0),"",_xlfn.MINIFS(Sessions!$A$4:$A$503,Sessions!$B$4:$B$503,A197))</f>
        <v/>
      </c>
      <c r="G197" s="26" t="str">
        <f aca="false">IF(OR(A197="",COUNTIF(Sessions!$B$4:$B$503,A197)=0),"",_xlfn.MAXIFS(Sessions!$A$4:$A$503,Sessions!$B$4:$B$503,A197))</f>
        <v/>
      </c>
      <c r="H197" s="27" t="str">
        <f aca="false">IF(A197="","",SUMIFS(Sessions!$C$4:$C$503,Sessions!$B$4:$B$503,A197,Sessions!$D$4:$D$503,"Paid",Sessions!$A$4:$A$503,"&gt;="&amp;Summary!$C$5))</f>
        <v/>
      </c>
      <c r="I197" s="27" t="str">
        <f aca="false">IF(A197="","",SUMIFS(Sessions!$C$4:$C$503,Sessions!$B$4:$B$503,A197,Sessions!$D$4:$D$503,"Pro bono",Sessions!$A$4:$A$503,"&gt;="&amp;Summary!$C$5))</f>
        <v/>
      </c>
      <c r="J197" s="27" t="str">
        <f aca="false">IF(A197="","",H197+I197)</f>
        <v/>
      </c>
    </row>
    <row r="198" customFormat="false" ht="15" hidden="false" customHeight="false" outlineLevel="0" collapsed="false">
      <c r="A198" s="24"/>
      <c r="B198" s="24"/>
      <c r="C198" s="24"/>
      <c r="D198" s="24"/>
      <c r="E198" s="25"/>
      <c r="F198" s="26" t="str">
        <f aca="false">IF(OR(A198="",COUNTIF(Sessions!$B$4:$B$503,A198)=0),"",_xlfn.MINIFS(Sessions!$A$4:$A$503,Sessions!$B$4:$B$503,A198))</f>
        <v/>
      </c>
      <c r="G198" s="26" t="str">
        <f aca="false">IF(OR(A198="",COUNTIF(Sessions!$B$4:$B$503,A198)=0),"",_xlfn.MAXIFS(Sessions!$A$4:$A$503,Sessions!$B$4:$B$503,A198))</f>
        <v/>
      </c>
      <c r="H198" s="27" t="str">
        <f aca="false">IF(A198="","",SUMIFS(Sessions!$C$4:$C$503,Sessions!$B$4:$B$503,A198,Sessions!$D$4:$D$503,"Paid",Sessions!$A$4:$A$503,"&gt;="&amp;Summary!$C$5))</f>
        <v/>
      </c>
      <c r="I198" s="27" t="str">
        <f aca="false">IF(A198="","",SUMIFS(Sessions!$C$4:$C$503,Sessions!$B$4:$B$503,A198,Sessions!$D$4:$D$503,"Pro bono",Sessions!$A$4:$A$503,"&gt;="&amp;Summary!$C$5))</f>
        <v/>
      </c>
      <c r="J198" s="27" t="str">
        <f aca="false">IF(A198="","",H198+I198)</f>
        <v/>
      </c>
    </row>
    <row r="199" customFormat="false" ht="15" hidden="false" customHeight="false" outlineLevel="0" collapsed="false">
      <c r="A199" s="24"/>
      <c r="B199" s="24"/>
      <c r="C199" s="24"/>
      <c r="D199" s="24"/>
      <c r="E199" s="25"/>
      <c r="F199" s="26" t="str">
        <f aca="false">IF(OR(A199="",COUNTIF(Sessions!$B$4:$B$503,A199)=0),"",_xlfn.MINIFS(Sessions!$A$4:$A$503,Sessions!$B$4:$B$503,A199))</f>
        <v/>
      </c>
      <c r="G199" s="26" t="str">
        <f aca="false">IF(OR(A199="",COUNTIF(Sessions!$B$4:$B$503,A199)=0),"",_xlfn.MAXIFS(Sessions!$A$4:$A$503,Sessions!$B$4:$B$503,A199))</f>
        <v/>
      </c>
      <c r="H199" s="27" t="str">
        <f aca="false">IF(A199="","",SUMIFS(Sessions!$C$4:$C$503,Sessions!$B$4:$B$503,A199,Sessions!$D$4:$D$503,"Paid",Sessions!$A$4:$A$503,"&gt;="&amp;Summary!$C$5))</f>
        <v/>
      </c>
      <c r="I199" s="27" t="str">
        <f aca="false">IF(A199="","",SUMIFS(Sessions!$C$4:$C$503,Sessions!$B$4:$B$503,A199,Sessions!$D$4:$D$503,"Pro bono",Sessions!$A$4:$A$503,"&gt;="&amp;Summary!$C$5))</f>
        <v/>
      </c>
      <c r="J199" s="27" t="str">
        <f aca="false">IF(A199="","",H199+I199)</f>
        <v/>
      </c>
    </row>
    <row r="200" customFormat="false" ht="15" hidden="false" customHeight="false" outlineLevel="0" collapsed="false">
      <c r="A200" s="24"/>
      <c r="B200" s="24"/>
      <c r="C200" s="24"/>
      <c r="D200" s="24"/>
      <c r="E200" s="25"/>
      <c r="F200" s="26" t="str">
        <f aca="false">IF(OR(A200="",COUNTIF(Sessions!$B$4:$B$503,A200)=0),"",_xlfn.MINIFS(Sessions!$A$4:$A$503,Sessions!$B$4:$B$503,A200))</f>
        <v/>
      </c>
      <c r="G200" s="26" t="str">
        <f aca="false">IF(OR(A200="",COUNTIF(Sessions!$B$4:$B$503,A200)=0),"",_xlfn.MAXIFS(Sessions!$A$4:$A$503,Sessions!$B$4:$B$503,A200))</f>
        <v/>
      </c>
      <c r="H200" s="27" t="str">
        <f aca="false">IF(A200="","",SUMIFS(Sessions!$C$4:$C$503,Sessions!$B$4:$B$503,A200,Sessions!$D$4:$D$503,"Paid",Sessions!$A$4:$A$503,"&gt;="&amp;Summary!$C$5))</f>
        <v/>
      </c>
      <c r="I200" s="27" t="str">
        <f aca="false">IF(A200="","",SUMIFS(Sessions!$C$4:$C$503,Sessions!$B$4:$B$503,A200,Sessions!$D$4:$D$503,"Pro bono",Sessions!$A$4:$A$503,"&gt;="&amp;Summary!$C$5))</f>
        <v/>
      </c>
      <c r="J200" s="27" t="str">
        <f aca="false">IF(A200="","",H200+I200)</f>
        <v/>
      </c>
    </row>
    <row r="201" customFormat="false" ht="15" hidden="false" customHeight="false" outlineLevel="0" collapsed="false">
      <c r="A201" s="24"/>
      <c r="B201" s="24"/>
      <c r="C201" s="24"/>
      <c r="D201" s="24"/>
      <c r="E201" s="25"/>
      <c r="F201" s="26" t="str">
        <f aca="false">IF(OR(A201="",COUNTIF(Sessions!$B$4:$B$503,A201)=0),"",_xlfn.MINIFS(Sessions!$A$4:$A$503,Sessions!$B$4:$B$503,A201))</f>
        <v/>
      </c>
      <c r="G201" s="26" t="str">
        <f aca="false">IF(OR(A201="",COUNTIF(Sessions!$B$4:$B$503,A201)=0),"",_xlfn.MAXIFS(Sessions!$A$4:$A$503,Sessions!$B$4:$B$503,A201))</f>
        <v/>
      </c>
      <c r="H201" s="27" t="str">
        <f aca="false">IF(A201="","",SUMIFS(Sessions!$C$4:$C$503,Sessions!$B$4:$B$503,A201,Sessions!$D$4:$D$503,"Paid",Sessions!$A$4:$A$503,"&gt;="&amp;Summary!$C$5))</f>
        <v/>
      </c>
      <c r="I201" s="27" t="str">
        <f aca="false">IF(A201="","",SUMIFS(Sessions!$C$4:$C$503,Sessions!$B$4:$B$503,A201,Sessions!$D$4:$D$503,"Pro bono",Sessions!$A$4:$A$503,"&gt;="&amp;Summary!$C$5))</f>
        <v/>
      </c>
      <c r="J201" s="27" t="str">
        <f aca="false">IF(A201="","",H201+I201)</f>
        <v/>
      </c>
    </row>
    <row r="202" customFormat="false" ht="15" hidden="false" customHeight="false" outlineLevel="0" collapsed="false">
      <c r="A202" s="24"/>
      <c r="B202" s="24"/>
      <c r="C202" s="24"/>
      <c r="D202" s="24"/>
      <c r="E202" s="25"/>
      <c r="F202" s="26" t="str">
        <f aca="false">IF(OR(A202="",COUNTIF(Sessions!$B$4:$B$503,A202)=0),"",_xlfn.MINIFS(Sessions!$A$4:$A$503,Sessions!$B$4:$B$503,A202))</f>
        <v/>
      </c>
      <c r="G202" s="26" t="str">
        <f aca="false">IF(OR(A202="",COUNTIF(Sessions!$B$4:$B$503,A202)=0),"",_xlfn.MAXIFS(Sessions!$A$4:$A$503,Sessions!$B$4:$B$503,A202))</f>
        <v/>
      </c>
      <c r="H202" s="27" t="str">
        <f aca="false">IF(A202="","",SUMIFS(Sessions!$C$4:$C$503,Sessions!$B$4:$B$503,A202,Sessions!$D$4:$D$503,"Paid",Sessions!$A$4:$A$503,"&gt;="&amp;Summary!$C$5))</f>
        <v/>
      </c>
      <c r="I202" s="27" t="str">
        <f aca="false">IF(A202="","",SUMIFS(Sessions!$C$4:$C$503,Sessions!$B$4:$B$503,A202,Sessions!$D$4:$D$503,"Pro bono",Sessions!$A$4:$A$503,"&gt;="&amp;Summary!$C$5))</f>
        <v/>
      </c>
      <c r="J202" s="27" t="str">
        <f aca="false">IF(A202="","",H202+I202)</f>
        <v/>
      </c>
    </row>
    <row r="203" customFormat="false" ht="15" hidden="false" customHeight="false" outlineLevel="0" collapsed="false">
      <c r="A203" s="24"/>
      <c r="B203" s="24"/>
      <c r="C203" s="24"/>
      <c r="D203" s="24"/>
      <c r="E203" s="25"/>
      <c r="F203" s="26" t="str">
        <f aca="false">IF(OR(A203="",COUNTIF(Sessions!$B$4:$B$503,A203)=0),"",_xlfn.MINIFS(Sessions!$A$4:$A$503,Sessions!$B$4:$B$503,A203))</f>
        <v/>
      </c>
      <c r="G203" s="26" t="str">
        <f aca="false">IF(OR(A203="",COUNTIF(Sessions!$B$4:$B$503,A203)=0),"",_xlfn.MAXIFS(Sessions!$A$4:$A$503,Sessions!$B$4:$B$503,A203))</f>
        <v/>
      </c>
      <c r="H203" s="27" t="str">
        <f aca="false">IF(A203="","",SUMIFS(Sessions!$C$4:$C$503,Sessions!$B$4:$B$503,A203,Sessions!$D$4:$D$503,"Paid",Sessions!$A$4:$A$503,"&gt;="&amp;Summary!$C$5))</f>
        <v/>
      </c>
      <c r="I203" s="27" t="str">
        <f aca="false">IF(A203="","",SUMIFS(Sessions!$C$4:$C$503,Sessions!$B$4:$B$503,A203,Sessions!$D$4:$D$503,"Pro bono",Sessions!$A$4:$A$503,"&gt;="&amp;Summary!$C$5))</f>
        <v/>
      </c>
      <c r="J203" s="27" t="str">
        <f aca="false">IF(A203="","",H203+I203)</f>
        <v/>
      </c>
    </row>
    <row r="204" customFormat="false" ht="15" hidden="false" customHeight="false" outlineLevel="0" collapsed="false">
      <c r="A204" s="24"/>
      <c r="B204" s="24"/>
      <c r="C204" s="24"/>
      <c r="D204" s="24"/>
      <c r="E204" s="25"/>
      <c r="F204" s="26" t="str">
        <f aca="false">IF(OR(A204="",COUNTIF(Sessions!$B$4:$B$503,A204)=0),"",_xlfn.MINIFS(Sessions!$A$4:$A$503,Sessions!$B$4:$B$503,A204))</f>
        <v/>
      </c>
      <c r="G204" s="26" t="str">
        <f aca="false">IF(OR(A204="",COUNTIF(Sessions!$B$4:$B$503,A204)=0),"",_xlfn.MAXIFS(Sessions!$A$4:$A$503,Sessions!$B$4:$B$503,A204))</f>
        <v/>
      </c>
      <c r="H204" s="27" t="str">
        <f aca="false">IF(A204="","",SUMIFS(Sessions!$C$4:$C$503,Sessions!$B$4:$B$503,A204,Sessions!$D$4:$D$503,"Paid",Sessions!$A$4:$A$503,"&gt;="&amp;Summary!$C$5))</f>
        <v/>
      </c>
      <c r="I204" s="27" t="str">
        <f aca="false">IF(A204="","",SUMIFS(Sessions!$C$4:$C$503,Sessions!$B$4:$B$503,A204,Sessions!$D$4:$D$503,"Pro bono",Sessions!$A$4:$A$503,"&gt;="&amp;Summary!$C$5))</f>
        <v/>
      </c>
      <c r="J204" s="27" t="str">
        <f aca="false">IF(A204="","",H204+I204)</f>
        <v/>
      </c>
    </row>
    <row r="205" customFormat="false" ht="15" hidden="false" customHeight="false" outlineLevel="0" collapsed="false">
      <c r="A205" s="24"/>
      <c r="B205" s="24"/>
      <c r="C205" s="24"/>
      <c r="D205" s="24"/>
      <c r="E205" s="25"/>
      <c r="F205" s="26" t="str">
        <f aca="false">IF(OR(A205="",COUNTIF(Sessions!$B$4:$B$503,A205)=0),"",_xlfn.MINIFS(Sessions!$A$4:$A$503,Sessions!$B$4:$B$503,A205))</f>
        <v/>
      </c>
      <c r="G205" s="26" t="str">
        <f aca="false">IF(OR(A205="",COUNTIF(Sessions!$B$4:$B$503,A205)=0),"",_xlfn.MAXIFS(Sessions!$A$4:$A$503,Sessions!$B$4:$B$503,A205))</f>
        <v/>
      </c>
      <c r="H205" s="27" t="str">
        <f aca="false">IF(A205="","",SUMIFS(Sessions!$C$4:$C$503,Sessions!$B$4:$B$503,A205,Sessions!$D$4:$D$503,"Paid",Sessions!$A$4:$A$503,"&gt;="&amp;Summary!$C$5))</f>
        <v/>
      </c>
      <c r="I205" s="27" t="str">
        <f aca="false">IF(A205="","",SUMIFS(Sessions!$C$4:$C$503,Sessions!$B$4:$B$503,A205,Sessions!$D$4:$D$503,"Pro bono",Sessions!$A$4:$A$503,"&gt;="&amp;Summary!$C$5))</f>
        <v/>
      </c>
      <c r="J205" s="27" t="str">
        <f aca="false">IF(A205="","",H205+I205)</f>
        <v/>
      </c>
    </row>
    <row r="206" customFormat="false" ht="15" hidden="false" customHeight="false" outlineLevel="0" collapsed="false">
      <c r="A206" s="24"/>
      <c r="B206" s="24"/>
      <c r="C206" s="24"/>
      <c r="D206" s="24"/>
      <c r="E206" s="25"/>
      <c r="F206" s="26" t="str">
        <f aca="false">IF(OR(A206="",COUNTIF(Sessions!$B$4:$B$503,A206)=0),"",_xlfn.MINIFS(Sessions!$A$4:$A$503,Sessions!$B$4:$B$503,A206))</f>
        <v/>
      </c>
      <c r="G206" s="26" t="str">
        <f aca="false">IF(OR(A206="",COUNTIF(Sessions!$B$4:$B$503,A206)=0),"",_xlfn.MAXIFS(Sessions!$A$4:$A$503,Sessions!$B$4:$B$503,A206))</f>
        <v/>
      </c>
      <c r="H206" s="27" t="str">
        <f aca="false">IF(A206="","",SUMIFS(Sessions!$C$4:$C$503,Sessions!$B$4:$B$503,A206,Sessions!$D$4:$D$503,"Paid",Sessions!$A$4:$A$503,"&gt;="&amp;Summary!$C$5))</f>
        <v/>
      </c>
      <c r="I206" s="27" t="str">
        <f aca="false">IF(A206="","",SUMIFS(Sessions!$C$4:$C$503,Sessions!$B$4:$B$503,A206,Sessions!$D$4:$D$503,"Pro bono",Sessions!$A$4:$A$503,"&gt;="&amp;Summary!$C$5))</f>
        <v/>
      </c>
      <c r="J206" s="27" t="str">
        <f aca="false">IF(A206="","",H206+I206)</f>
        <v/>
      </c>
    </row>
    <row r="207" customFormat="false" ht="15" hidden="false" customHeight="false" outlineLevel="0" collapsed="false">
      <c r="A207" s="24"/>
      <c r="B207" s="24"/>
      <c r="C207" s="24"/>
      <c r="D207" s="24"/>
      <c r="E207" s="25"/>
      <c r="F207" s="26" t="str">
        <f aca="false">IF(OR(A207="",COUNTIF(Sessions!$B$4:$B$503,A207)=0),"",_xlfn.MINIFS(Sessions!$A$4:$A$503,Sessions!$B$4:$B$503,A207))</f>
        <v/>
      </c>
      <c r="G207" s="26" t="str">
        <f aca="false">IF(OR(A207="",COUNTIF(Sessions!$B$4:$B$503,A207)=0),"",_xlfn.MAXIFS(Sessions!$A$4:$A$503,Sessions!$B$4:$B$503,A207))</f>
        <v/>
      </c>
      <c r="H207" s="27" t="str">
        <f aca="false">IF(A207="","",SUMIFS(Sessions!$C$4:$C$503,Sessions!$B$4:$B$503,A207,Sessions!$D$4:$D$503,"Paid",Sessions!$A$4:$A$503,"&gt;="&amp;Summary!$C$5))</f>
        <v/>
      </c>
      <c r="I207" s="27" t="str">
        <f aca="false">IF(A207="","",SUMIFS(Sessions!$C$4:$C$503,Sessions!$B$4:$B$503,A207,Sessions!$D$4:$D$503,"Pro bono",Sessions!$A$4:$A$503,"&gt;="&amp;Summary!$C$5))</f>
        <v/>
      </c>
      <c r="J207" s="27" t="str">
        <f aca="false">IF(A207="","",H207+I207)</f>
        <v/>
      </c>
    </row>
    <row r="208" customFormat="false" ht="15" hidden="false" customHeight="false" outlineLevel="0" collapsed="false">
      <c r="A208" s="24"/>
      <c r="B208" s="24"/>
      <c r="C208" s="24"/>
      <c r="D208" s="24"/>
      <c r="E208" s="25"/>
      <c r="F208" s="26" t="str">
        <f aca="false">IF(OR(A208="",COUNTIF(Sessions!$B$4:$B$503,A208)=0),"",_xlfn.MINIFS(Sessions!$A$4:$A$503,Sessions!$B$4:$B$503,A208))</f>
        <v/>
      </c>
      <c r="G208" s="26" t="str">
        <f aca="false">IF(OR(A208="",COUNTIF(Sessions!$B$4:$B$503,A208)=0),"",_xlfn.MAXIFS(Sessions!$A$4:$A$503,Sessions!$B$4:$B$503,A208))</f>
        <v/>
      </c>
      <c r="H208" s="27" t="str">
        <f aca="false">IF(A208="","",SUMIFS(Sessions!$C$4:$C$503,Sessions!$B$4:$B$503,A208,Sessions!$D$4:$D$503,"Paid",Sessions!$A$4:$A$503,"&gt;="&amp;Summary!$C$5))</f>
        <v/>
      </c>
      <c r="I208" s="27" t="str">
        <f aca="false">IF(A208="","",SUMIFS(Sessions!$C$4:$C$503,Sessions!$B$4:$B$503,A208,Sessions!$D$4:$D$503,"Pro bono",Sessions!$A$4:$A$503,"&gt;="&amp;Summary!$C$5))</f>
        <v/>
      </c>
      <c r="J208" s="27" t="str">
        <f aca="false">IF(A208="","",H208+I208)</f>
        <v/>
      </c>
    </row>
    <row r="209" customFormat="false" ht="15" hidden="false" customHeight="false" outlineLevel="0" collapsed="false">
      <c r="A209" s="24"/>
      <c r="B209" s="24"/>
      <c r="C209" s="24"/>
      <c r="D209" s="24"/>
      <c r="E209" s="25"/>
      <c r="F209" s="26" t="str">
        <f aca="false">IF(OR(A209="",COUNTIF(Sessions!$B$4:$B$503,A209)=0),"",_xlfn.MINIFS(Sessions!$A$4:$A$503,Sessions!$B$4:$B$503,A209))</f>
        <v/>
      </c>
      <c r="G209" s="26" t="str">
        <f aca="false">IF(OR(A209="",COUNTIF(Sessions!$B$4:$B$503,A209)=0),"",_xlfn.MAXIFS(Sessions!$A$4:$A$503,Sessions!$B$4:$B$503,A209))</f>
        <v/>
      </c>
      <c r="H209" s="27" t="str">
        <f aca="false">IF(A209="","",SUMIFS(Sessions!$C$4:$C$503,Sessions!$B$4:$B$503,A209,Sessions!$D$4:$D$503,"Paid",Sessions!$A$4:$A$503,"&gt;="&amp;Summary!$C$5))</f>
        <v/>
      </c>
      <c r="I209" s="27" t="str">
        <f aca="false">IF(A209="","",SUMIFS(Sessions!$C$4:$C$503,Sessions!$B$4:$B$503,A209,Sessions!$D$4:$D$503,"Pro bono",Sessions!$A$4:$A$503,"&gt;="&amp;Summary!$C$5))</f>
        <v/>
      </c>
      <c r="J209" s="27" t="str">
        <f aca="false">IF(A209="","",H209+I209)</f>
        <v/>
      </c>
    </row>
    <row r="210" customFormat="false" ht="15" hidden="false" customHeight="false" outlineLevel="0" collapsed="false">
      <c r="A210" s="24"/>
      <c r="B210" s="24"/>
      <c r="C210" s="24"/>
      <c r="D210" s="24"/>
      <c r="E210" s="25"/>
      <c r="F210" s="26" t="str">
        <f aca="false">IF(OR(A210="",COUNTIF(Sessions!$B$4:$B$503,A210)=0),"",_xlfn.MINIFS(Sessions!$A$4:$A$503,Sessions!$B$4:$B$503,A210))</f>
        <v/>
      </c>
      <c r="G210" s="26" t="str">
        <f aca="false">IF(OR(A210="",COUNTIF(Sessions!$B$4:$B$503,A210)=0),"",_xlfn.MAXIFS(Sessions!$A$4:$A$503,Sessions!$B$4:$B$503,A210))</f>
        <v/>
      </c>
      <c r="H210" s="27" t="str">
        <f aca="false">IF(A210="","",SUMIFS(Sessions!$C$4:$C$503,Sessions!$B$4:$B$503,A210,Sessions!$D$4:$D$503,"Paid",Sessions!$A$4:$A$503,"&gt;="&amp;Summary!$C$5))</f>
        <v/>
      </c>
      <c r="I210" s="27" t="str">
        <f aca="false">IF(A210="","",SUMIFS(Sessions!$C$4:$C$503,Sessions!$B$4:$B$503,A210,Sessions!$D$4:$D$503,"Pro bono",Sessions!$A$4:$A$503,"&gt;="&amp;Summary!$C$5))</f>
        <v/>
      </c>
      <c r="J210" s="27" t="str">
        <f aca="false">IF(A210="","",H210+I210)</f>
        <v/>
      </c>
    </row>
    <row r="211" customFormat="false" ht="15" hidden="false" customHeight="false" outlineLevel="0" collapsed="false">
      <c r="A211" s="24"/>
      <c r="B211" s="24"/>
      <c r="C211" s="24"/>
      <c r="D211" s="24"/>
      <c r="E211" s="25"/>
      <c r="F211" s="26" t="str">
        <f aca="false">IF(OR(A211="",COUNTIF(Sessions!$B$4:$B$503,A211)=0),"",_xlfn.MINIFS(Sessions!$A$4:$A$503,Sessions!$B$4:$B$503,A211))</f>
        <v/>
      </c>
      <c r="G211" s="26" t="str">
        <f aca="false">IF(OR(A211="",COUNTIF(Sessions!$B$4:$B$503,A211)=0),"",_xlfn.MAXIFS(Sessions!$A$4:$A$503,Sessions!$B$4:$B$503,A211))</f>
        <v/>
      </c>
      <c r="H211" s="27" t="str">
        <f aca="false">IF(A211="","",SUMIFS(Sessions!$C$4:$C$503,Sessions!$B$4:$B$503,A211,Sessions!$D$4:$D$503,"Paid",Sessions!$A$4:$A$503,"&gt;="&amp;Summary!$C$5))</f>
        <v/>
      </c>
      <c r="I211" s="27" t="str">
        <f aca="false">IF(A211="","",SUMIFS(Sessions!$C$4:$C$503,Sessions!$B$4:$B$503,A211,Sessions!$D$4:$D$503,"Pro bono",Sessions!$A$4:$A$503,"&gt;="&amp;Summary!$C$5))</f>
        <v/>
      </c>
      <c r="J211" s="27" t="str">
        <f aca="false">IF(A211="","",H211+I211)</f>
        <v/>
      </c>
    </row>
    <row r="212" customFormat="false" ht="15" hidden="false" customHeight="false" outlineLevel="0" collapsed="false">
      <c r="A212" s="24"/>
      <c r="B212" s="24"/>
      <c r="C212" s="24"/>
      <c r="D212" s="24"/>
      <c r="E212" s="25"/>
      <c r="F212" s="26" t="str">
        <f aca="false">IF(OR(A212="",COUNTIF(Sessions!$B$4:$B$503,A212)=0),"",_xlfn.MINIFS(Sessions!$A$4:$A$503,Sessions!$B$4:$B$503,A212))</f>
        <v/>
      </c>
      <c r="G212" s="26" t="str">
        <f aca="false">IF(OR(A212="",COUNTIF(Sessions!$B$4:$B$503,A212)=0),"",_xlfn.MAXIFS(Sessions!$A$4:$A$503,Sessions!$B$4:$B$503,A212))</f>
        <v/>
      </c>
      <c r="H212" s="27" t="str">
        <f aca="false">IF(A212="","",SUMIFS(Sessions!$C$4:$C$503,Sessions!$B$4:$B$503,A212,Sessions!$D$4:$D$503,"Paid",Sessions!$A$4:$A$503,"&gt;="&amp;Summary!$C$5))</f>
        <v/>
      </c>
      <c r="I212" s="27" t="str">
        <f aca="false">IF(A212="","",SUMIFS(Sessions!$C$4:$C$503,Sessions!$B$4:$B$503,A212,Sessions!$D$4:$D$503,"Pro bono",Sessions!$A$4:$A$503,"&gt;="&amp;Summary!$C$5))</f>
        <v/>
      </c>
      <c r="J212" s="27" t="str">
        <f aca="false">IF(A212="","",H212+I212)</f>
        <v/>
      </c>
    </row>
    <row r="213" customFormat="false" ht="15" hidden="false" customHeight="false" outlineLevel="0" collapsed="false">
      <c r="A213" s="24"/>
      <c r="B213" s="24"/>
      <c r="C213" s="24"/>
      <c r="D213" s="24"/>
      <c r="E213" s="25"/>
      <c r="F213" s="26" t="str">
        <f aca="false">IF(OR(A213="",COUNTIF(Sessions!$B$4:$B$503,A213)=0),"",_xlfn.MINIFS(Sessions!$A$4:$A$503,Sessions!$B$4:$B$503,A213))</f>
        <v/>
      </c>
      <c r="G213" s="26" t="str">
        <f aca="false">IF(OR(A213="",COUNTIF(Sessions!$B$4:$B$503,A213)=0),"",_xlfn.MAXIFS(Sessions!$A$4:$A$503,Sessions!$B$4:$B$503,A213))</f>
        <v/>
      </c>
      <c r="H213" s="27" t="str">
        <f aca="false">IF(A213="","",SUMIFS(Sessions!$C$4:$C$503,Sessions!$B$4:$B$503,A213,Sessions!$D$4:$D$503,"Paid",Sessions!$A$4:$A$503,"&gt;="&amp;Summary!$C$5))</f>
        <v/>
      </c>
      <c r="I213" s="27" t="str">
        <f aca="false">IF(A213="","",SUMIFS(Sessions!$C$4:$C$503,Sessions!$B$4:$B$503,A213,Sessions!$D$4:$D$503,"Pro bono",Sessions!$A$4:$A$503,"&gt;="&amp;Summary!$C$5))</f>
        <v/>
      </c>
      <c r="J213" s="27" t="str">
        <f aca="false">IF(A213="","",H213+I213)</f>
        <v/>
      </c>
    </row>
    <row r="214" customFormat="false" ht="15" hidden="false" customHeight="false" outlineLevel="0" collapsed="false">
      <c r="A214" s="24"/>
      <c r="B214" s="24"/>
      <c r="C214" s="24"/>
      <c r="D214" s="24"/>
      <c r="E214" s="25"/>
      <c r="F214" s="26" t="str">
        <f aca="false">IF(OR(A214="",COUNTIF(Sessions!$B$4:$B$503,A214)=0),"",_xlfn.MINIFS(Sessions!$A$4:$A$503,Sessions!$B$4:$B$503,A214))</f>
        <v/>
      </c>
      <c r="G214" s="26" t="str">
        <f aca="false">IF(OR(A214="",COUNTIF(Sessions!$B$4:$B$503,A214)=0),"",_xlfn.MAXIFS(Sessions!$A$4:$A$503,Sessions!$B$4:$B$503,A214))</f>
        <v/>
      </c>
      <c r="H214" s="27" t="str">
        <f aca="false">IF(A214="","",SUMIFS(Sessions!$C$4:$C$503,Sessions!$B$4:$B$503,A214,Sessions!$D$4:$D$503,"Paid",Sessions!$A$4:$A$503,"&gt;="&amp;Summary!$C$5))</f>
        <v/>
      </c>
      <c r="I214" s="27" t="str">
        <f aca="false">IF(A214="","",SUMIFS(Sessions!$C$4:$C$503,Sessions!$B$4:$B$503,A214,Sessions!$D$4:$D$503,"Pro bono",Sessions!$A$4:$A$503,"&gt;="&amp;Summary!$C$5))</f>
        <v/>
      </c>
      <c r="J214" s="27" t="str">
        <f aca="false">IF(A214="","",H214+I214)</f>
        <v/>
      </c>
    </row>
    <row r="215" customFormat="false" ht="15" hidden="false" customHeight="false" outlineLevel="0" collapsed="false">
      <c r="A215" s="24"/>
      <c r="B215" s="24"/>
      <c r="C215" s="24"/>
      <c r="D215" s="24"/>
      <c r="E215" s="25"/>
      <c r="F215" s="26" t="str">
        <f aca="false">IF(OR(A215="",COUNTIF(Sessions!$B$4:$B$503,A215)=0),"",_xlfn.MINIFS(Sessions!$A$4:$A$503,Sessions!$B$4:$B$503,A215))</f>
        <v/>
      </c>
      <c r="G215" s="26" t="str">
        <f aca="false">IF(OR(A215="",COUNTIF(Sessions!$B$4:$B$503,A215)=0),"",_xlfn.MAXIFS(Sessions!$A$4:$A$503,Sessions!$B$4:$B$503,A215))</f>
        <v/>
      </c>
      <c r="H215" s="27" t="str">
        <f aca="false">IF(A215="","",SUMIFS(Sessions!$C$4:$C$503,Sessions!$B$4:$B$503,A215,Sessions!$D$4:$D$503,"Paid",Sessions!$A$4:$A$503,"&gt;="&amp;Summary!$C$5))</f>
        <v/>
      </c>
      <c r="I215" s="27" t="str">
        <f aca="false">IF(A215="","",SUMIFS(Sessions!$C$4:$C$503,Sessions!$B$4:$B$503,A215,Sessions!$D$4:$D$503,"Pro bono",Sessions!$A$4:$A$503,"&gt;="&amp;Summary!$C$5))</f>
        <v/>
      </c>
      <c r="J215" s="27" t="str">
        <f aca="false">IF(A215="","",H215+I215)</f>
        <v/>
      </c>
    </row>
    <row r="216" customFormat="false" ht="15" hidden="false" customHeight="false" outlineLevel="0" collapsed="false">
      <c r="A216" s="24"/>
      <c r="B216" s="24"/>
      <c r="C216" s="24"/>
      <c r="D216" s="24"/>
      <c r="E216" s="25"/>
      <c r="F216" s="26" t="str">
        <f aca="false">IF(OR(A216="",COUNTIF(Sessions!$B$4:$B$503,A216)=0),"",_xlfn.MINIFS(Sessions!$A$4:$A$503,Sessions!$B$4:$B$503,A216))</f>
        <v/>
      </c>
      <c r="G216" s="26" t="str">
        <f aca="false">IF(OR(A216="",COUNTIF(Sessions!$B$4:$B$503,A216)=0),"",_xlfn.MAXIFS(Sessions!$A$4:$A$503,Sessions!$B$4:$B$503,A216))</f>
        <v/>
      </c>
      <c r="H216" s="27" t="str">
        <f aca="false">IF(A216="","",SUMIFS(Sessions!$C$4:$C$503,Sessions!$B$4:$B$503,A216,Sessions!$D$4:$D$503,"Paid",Sessions!$A$4:$A$503,"&gt;="&amp;Summary!$C$5))</f>
        <v/>
      </c>
      <c r="I216" s="27" t="str">
        <f aca="false">IF(A216="","",SUMIFS(Sessions!$C$4:$C$503,Sessions!$B$4:$B$503,A216,Sessions!$D$4:$D$503,"Pro bono",Sessions!$A$4:$A$503,"&gt;="&amp;Summary!$C$5))</f>
        <v/>
      </c>
      <c r="J216" s="27" t="str">
        <f aca="false">IF(A216="","",H216+I216)</f>
        <v/>
      </c>
    </row>
    <row r="217" customFormat="false" ht="15" hidden="false" customHeight="false" outlineLevel="0" collapsed="false">
      <c r="A217" s="24"/>
      <c r="B217" s="24"/>
      <c r="C217" s="24"/>
      <c r="D217" s="24"/>
      <c r="E217" s="25"/>
      <c r="F217" s="26" t="str">
        <f aca="false">IF(OR(A217="",COUNTIF(Sessions!$B$4:$B$503,A217)=0),"",_xlfn.MINIFS(Sessions!$A$4:$A$503,Sessions!$B$4:$B$503,A217))</f>
        <v/>
      </c>
      <c r="G217" s="26" t="str">
        <f aca="false">IF(OR(A217="",COUNTIF(Sessions!$B$4:$B$503,A217)=0),"",_xlfn.MAXIFS(Sessions!$A$4:$A$503,Sessions!$B$4:$B$503,A217))</f>
        <v/>
      </c>
      <c r="H217" s="27" t="str">
        <f aca="false">IF(A217="","",SUMIFS(Sessions!$C$4:$C$503,Sessions!$B$4:$B$503,A217,Sessions!$D$4:$D$503,"Paid",Sessions!$A$4:$A$503,"&gt;="&amp;Summary!$C$5))</f>
        <v/>
      </c>
      <c r="I217" s="27" t="str">
        <f aca="false">IF(A217="","",SUMIFS(Sessions!$C$4:$C$503,Sessions!$B$4:$B$503,A217,Sessions!$D$4:$D$503,"Pro bono",Sessions!$A$4:$A$503,"&gt;="&amp;Summary!$C$5))</f>
        <v/>
      </c>
      <c r="J217" s="27" t="str">
        <f aca="false">IF(A217="","",H217+I217)</f>
        <v/>
      </c>
    </row>
    <row r="218" customFormat="false" ht="15" hidden="false" customHeight="false" outlineLevel="0" collapsed="false">
      <c r="A218" s="24"/>
      <c r="B218" s="24"/>
      <c r="C218" s="24"/>
      <c r="D218" s="24"/>
      <c r="E218" s="25"/>
      <c r="F218" s="26" t="str">
        <f aca="false">IF(OR(A218="",COUNTIF(Sessions!$B$4:$B$503,A218)=0),"",_xlfn.MINIFS(Sessions!$A$4:$A$503,Sessions!$B$4:$B$503,A218))</f>
        <v/>
      </c>
      <c r="G218" s="26" t="str">
        <f aca="false">IF(OR(A218="",COUNTIF(Sessions!$B$4:$B$503,A218)=0),"",_xlfn.MAXIFS(Sessions!$A$4:$A$503,Sessions!$B$4:$B$503,A218))</f>
        <v/>
      </c>
      <c r="H218" s="27" t="str">
        <f aca="false">IF(A218="","",SUMIFS(Sessions!$C$4:$C$503,Sessions!$B$4:$B$503,A218,Sessions!$D$4:$D$503,"Paid",Sessions!$A$4:$A$503,"&gt;="&amp;Summary!$C$5))</f>
        <v/>
      </c>
      <c r="I218" s="27" t="str">
        <f aca="false">IF(A218="","",SUMIFS(Sessions!$C$4:$C$503,Sessions!$B$4:$B$503,A218,Sessions!$D$4:$D$503,"Pro bono",Sessions!$A$4:$A$503,"&gt;="&amp;Summary!$C$5))</f>
        <v/>
      </c>
      <c r="J218" s="27" t="str">
        <f aca="false">IF(A218="","",H218+I218)</f>
        <v/>
      </c>
    </row>
    <row r="219" customFormat="false" ht="15" hidden="false" customHeight="false" outlineLevel="0" collapsed="false">
      <c r="A219" s="24"/>
      <c r="B219" s="24"/>
      <c r="C219" s="24"/>
      <c r="D219" s="24"/>
      <c r="E219" s="25"/>
      <c r="F219" s="26" t="str">
        <f aca="false">IF(OR(A219="",COUNTIF(Sessions!$B$4:$B$503,A219)=0),"",_xlfn.MINIFS(Sessions!$A$4:$A$503,Sessions!$B$4:$B$503,A219))</f>
        <v/>
      </c>
      <c r="G219" s="26" t="str">
        <f aca="false">IF(OR(A219="",COUNTIF(Sessions!$B$4:$B$503,A219)=0),"",_xlfn.MAXIFS(Sessions!$A$4:$A$503,Sessions!$B$4:$B$503,A219))</f>
        <v/>
      </c>
      <c r="H219" s="27" t="str">
        <f aca="false">IF(A219="","",SUMIFS(Sessions!$C$4:$C$503,Sessions!$B$4:$B$503,A219,Sessions!$D$4:$D$503,"Paid",Sessions!$A$4:$A$503,"&gt;="&amp;Summary!$C$5))</f>
        <v/>
      </c>
      <c r="I219" s="27" t="str">
        <f aca="false">IF(A219="","",SUMIFS(Sessions!$C$4:$C$503,Sessions!$B$4:$B$503,A219,Sessions!$D$4:$D$503,"Pro bono",Sessions!$A$4:$A$503,"&gt;="&amp;Summary!$C$5))</f>
        <v/>
      </c>
      <c r="J219" s="27" t="str">
        <f aca="false">IF(A219="","",H219+I219)</f>
        <v/>
      </c>
    </row>
    <row r="220" customFormat="false" ht="15" hidden="false" customHeight="false" outlineLevel="0" collapsed="false">
      <c r="A220" s="24"/>
      <c r="B220" s="24"/>
      <c r="C220" s="24"/>
      <c r="D220" s="24"/>
      <c r="E220" s="25"/>
      <c r="F220" s="26" t="str">
        <f aca="false">IF(OR(A220="",COUNTIF(Sessions!$B$4:$B$503,A220)=0),"",_xlfn.MINIFS(Sessions!$A$4:$A$503,Sessions!$B$4:$B$503,A220))</f>
        <v/>
      </c>
      <c r="G220" s="26" t="str">
        <f aca="false">IF(OR(A220="",COUNTIF(Sessions!$B$4:$B$503,A220)=0),"",_xlfn.MAXIFS(Sessions!$A$4:$A$503,Sessions!$B$4:$B$503,A220))</f>
        <v/>
      </c>
      <c r="H220" s="27" t="str">
        <f aca="false">IF(A220="","",SUMIFS(Sessions!$C$4:$C$503,Sessions!$B$4:$B$503,A220,Sessions!$D$4:$D$503,"Paid",Sessions!$A$4:$A$503,"&gt;="&amp;Summary!$C$5))</f>
        <v/>
      </c>
      <c r="I220" s="27" t="str">
        <f aca="false">IF(A220="","",SUMIFS(Sessions!$C$4:$C$503,Sessions!$B$4:$B$503,A220,Sessions!$D$4:$D$503,"Pro bono",Sessions!$A$4:$A$503,"&gt;="&amp;Summary!$C$5))</f>
        <v/>
      </c>
      <c r="J220" s="27" t="str">
        <f aca="false">IF(A220="","",H220+I220)</f>
        <v/>
      </c>
    </row>
    <row r="221" customFormat="false" ht="15" hidden="false" customHeight="false" outlineLevel="0" collapsed="false">
      <c r="A221" s="24"/>
      <c r="B221" s="24"/>
      <c r="C221" s="24"/>
      <c r="D221" s="24"/>
      <c r="E221" s="25"/>
      <c r="F221" s="26" t="str">
        <f aca="false">IF(OR(A221="",COUNTIF(Sessions!$B$4:$B$503,A221)=0),"",_xlfn.MINIFS(Sessions!$A$4:$A$503,Sessions!$B$4:$B$503,A221))</f>
        <v/>
      </c>
      <c r="G221" s="26" t="str">
        <f aca="false">IF(OR(A221="",COUNTIF(Sessions!$B$4:$B$503,A221)=0),"",_xlfn.MAXIFS(Sessions!$A$4:$A$503,Sessions!$B$4:$B$503,A221))</f>
        <v/>
      </c>
      <c r="H221" s="27" t="str">
        <f aca="false">IF(A221="","",SUMIFS(Sessions!$C$4:$C$503,Sessions!$B$4:$B$503,A221,Sessions!$D$4:$D$503,"Paid",Sessions!$A$4:$A$503,"&gt;="&amp;Summary!$C$5))</f>
        <v/>
      </c>
      <c r="I221" s="27" t="str">
        <f aca="false">IF(A221="","",SUMIFS(Sessions!$C$4:$C$503,Sessions!$B$4:$B$503,A221,Sessions!$D$4:$D$503,"Pro bono",Sessions!$A$4:$A$503,"&gt;="&amp;Summary!$C$5))</f>
        <v/>
      </c>
      <c r="J221" s="27" t="str">
        <f aca="false">IF(A221="","",H221+I221)</f>
        <v/>
      </c>
    </row>
    <row r="222" customFormat="false" ht="15" hidden="false" customHeight="false" outlineLevel="0" collapsed="false">
      <c r="A222" s="24"/>
      <c r="B222" s="24"/>
      <c r="C222" s="24"/>
      <c r="D222" s="24"/>
      <c r="E222" s="25"/>
      <c r="F222" s="26" t="str">
        <f aca="false">IF(OR(A222="",COUNTIF(Sessions!$B$4:$B$503,A222)=0),"",_xlfn.MINIFS(Sessions!$A$4:$A$503,Sessions!$B$4:$B$503,A222))</f>
        <v/>
      </c>
      <c r="G222" s="26" t="str">
        <f aca="false">IF(OR(A222="",COUNTIF(Sessions!$B$4:$B$503,A222)=0),"",_xlfn.MAXIFS(Sessions!$A$4:$A$503,Sessions!$B$4:$B$503,A222))</f>
        <v/>
      </c>
      <c r="H222" s="27" t="str">
        <f aca="false">IF(A222="","",SUMIFS(Sessions!$C$4:$C$503,Sessions!$B$4:$B$503,A222,Sessions!$D$4:$D$503,"Paid",Sessions!$A$4:$A$503,"&gt;="&amp;Summary!$C$5))</f>
        <v/>
      </c>
      <c r="I222" s="27" t="str">
        <f aca="false">IF(A222="","",SUMIFS(Sessions!$C$4:$C$503,Sessions!$B$4:$B$503,A222,Sessions!$D$4:$D$503,"Pro bono",Sessions!$A$4:$A$503,"&gt;="&amp;Summary!$C$5))</f>
        <v/>
      </c>
      <c r="J222" s="27" t="str">
        <f aca="false">IF(A222="","",H222+I222)</f>
        <v/>
      </c>
    </row>
    <row r="223" customFormat="false" ht="15" hidden="false" customHeight="false" outlineLevel="0" collapsed="false">
      <c r="A223" s="24"/>
      <c r="B223" s="24"/>
      <c r="C223" s="24"/>
      <c r="D223" s="24"/>
      <c r="E223" s="25"/>
      <c r="F223" s="26" t="str">
        <f aca="false">IF(OR(A223="",COUNTIF(Sessions!$B$4:$B$503,A223)=0),"",_xlfn.MINIFS(Sessions!$A$4:$A$503,Sessions!$B$4:$B$503,A223))</f>
        <v/>
      </c>
      <c r="G223" s="26" t="str">
        <f aca="false">IF(OR(A223="",COUNTIF(Sessions!$B$4:$B$503,A223)=0),"",_xlfn.MAXIFS(Sessions!$A$4:$A$503,Sessions!$B$4:$B$503,A223))</f>
        <v/>
      </c>
      <c r="H223" s="27" t="str">
        <f aca="false">IF(A223="","",SUMIFS(Sessions!$C$4:$C$503,Sessions!$B$4:$B$503,A223,Sessions!$D$4:$D$503,"Paid",Sessions!$A$4:$A$503,"&gt;="&amp;Summary!$C$5))</f>
        <v/>
      </c>
      <c r="I223" s="27" t="str">
        <f aca="false">IF(A223="","",SUMIFS(Sessions!$C$4:$C$503,Sessions!$B$4:$B$503,A223,Sessions!$D$4:$D$503,"Pro bono",Sessions!$A$4:$A$503,"&gt;="&amp;Summary!$C$5))</f>
        <v/>
      </c>
      <c r="J223" s="27" t="str">
        <f aca="false">IF(A223="","",H223+I223)</f>
        <v/>
      </c>
    </row>
    <row r="224" customFormat="false" ht="15" hidden="false" customHeight="false" outlineLevel="0" collapsed="false">
      <c r="A224" s="24"/>
      <c r="B224" s="24"/>
      <c r="C224" s="24"/>
      <c r="D224" s="24"/>
      <c r="E224" s="25"/>
      <c r="F224" s="26" t="str">
        <f aca="false">IF(OR(A224="",COUNTIF(Sessions!$B$4:$B$503,A224)=0),"",_xlfn.MINIFS(Sessions!$A$4:$A$503,Sessions!$B$4:$B$503,A224))</f>
        <v/>
      </c>
      <c r="G224" s="26" t="str">
        <f aca="false">IF(OR(A224="",COUNTIF(Sessions!$B$4:$B$503,A224)=0),"",_xlfn.MAXIFS(Sessions!$A$4:$A$503,Sessions!$B$4:$B$503,A224))</f>
        <v/>
      </c>
      <c r="H224" s="27" t="str">
        <f aca="false">IF(A224="","",SUMIFS(Sessions!$C$4:$C$503,Sessions!$B$4:$B$503,A224,Sessions!$D$4:$D$503,"Paid",Sessions!$A$4:$A$503,"&gt;="&amp;Summary!$C$5))</f>
        <v/>
      </c>
      <c r="I224" s="27" t="str">
        <f aca="false">IF(A224="","",SUMIFS(Sessions!$C$4:$C$503,Sessions!$B$4:$B$503,A224,Sessions!$D$4:$D$503,"Pro bono",Sessions!$A$4:$A$503,"&gt;="&amp;Summary!$C$5))</f>
        <v/>
      </c>
      <c r="J224" s="27" t="str">
        <f aca="false">IF(A224="","",H224+I224)</f>
        <v/>
      </c>
    </row>
    <row r="225" customFormat="false" ht="15" hidden="false" customHeight="false" outlineLevel="0" collapsed="false">
      <c r="A225" s="24"/>
      <c r="B225" s="24"/>
      <c r="C225" s="24"/>
      <c r="D225" s="24"/>
      <c r="E225" s="25"/>
      <c r="F225" s="26" t="str">
        <f aca="false">IF(OR(A225="",COUNTIF(Sessions!$B$4:$B$503,A225)=0),"",_xlfn.MINIFS(Sessions!$A$4:$A$503,Sessions!$B$4:$B$503,A225))</f>
        <v/>
      </c>
      <c r="G225" s="26" t="str">
        <f aca="false">IF(OR(A225="",COUNTIF(Sessions!$B$4:$B$503,A225)=0),"",_xlfn.MAXIFS(Sessions!$A$4:$A$503,Sessions!$B$4:$B$503,A225))</f>
        <v/>
      </c>
      <c r="H225" s="27" t="str">
        <f aca="false">IF(A225="","",SUMIFS(Sessions!$C$4:$C$503,Sessions!$B$4:$B$503,A225,Sessions!$D$4:$D$503,"Paid",Sessions!$A$4:$A$503,"&gt;="&amp;Summary!$C$5))</f>
        <v/>
      </c>
      <c r="I225" s="27" t="str">
        <f aca="false">IF(A225="","",SUMIFS(Sessions!$C$4:$C$503,Sessions!$B$4:$B$503,A225,Sessions!$D$4:$D$503,"Pro bono",Sessions!$A$4:$A$503,"&gt;="&amp;Summary!$C$5))</f>
        <v/>
      </c>
      <c r="J225" s="27" t="str">
        <f aca="false">IF(A225="","",H225+I225)</f>
        <v/>
      </c>
    </row>
    <row r="226" customFormat="false" ht="15" hidden="false" customHeight="false" outlineLevel="0" collapsed="false">
      <c r="A226" s="24"/>
      <c r="B226" s="24"/>
      <c r="C226" s="24"/>
      <c r="D226" s="24"/>
      <c r="E226" s="25"/>
      <c r="F226" s="26" t="str">
        <f aca="false">IF(OR(A226="",COUNTIF(Sessions!$B$4:$B$503,A226)=0),"",_xlfn.MINIFS(Sessions!$A$4:$A$503,Sessions!$B$4:$B$503,A226))</f>
        <v/>
      </c>
      <c r="G226" s="26" t="str">
        <f aca="false">IF(OR(A226="",COUNTIF(Sessions!$B$4:$B$503,A226)=0),"",_xlfn.MAXIFS(Sessions!$A$4:$A$503,Sessions!$B$4:$B$503,A226))</f>
        <v/>
      </c>
      <c r="H226" s="27" t="str">
        <f aca="false">IF(A226="","",SUMIFS(Sessions!$C$4:$C$503,Sessions!$B$4:$B$503,A226,Sessions!$D$4:$D$503,"Paid",Sessions!$A$4:$A$503,"&gt;="&amp;Summary!$C$5))</f>
        <v/>
      </c>
      <c r="I226" s="27" t="str">
        <f aca="false">IF(A226="","",SUMIFS(Sessions!$C$4:$C$503,Sessions!$B$4:$B$503,A226,Sessions!$D$4:$D$503,"Pro bono",Sessions!$A$4:$A$503,"&gt;="&amp;Summary!$C$5))</f>
        <v/>
      </c>
      <c r="J226" s="27" t="str">
        <f aca="false">IF(A226="","",H226+I226)</f>
        <v/>
      </c>
    </row>
    <row r="227" customFormat="false" ht="15" hidden="false" customHeight="false" outlineLevel="0" collapsed="false">
      <c r="A227" s="24"/>
      <c r="B227" s="24"/>
      <c r="C227" s="24"/>
      <c r="D227" s="24"/>
      <c r="E227" s="25"/>
      <c r="F227" s="26" t="str">
        <f aca="false">IF(OR(A227="",COUNTIF(Sessions!$B$4:$B$503,A227)=0),"",_xlfn.MINIFS(Sessions!$A$4:$A$503,Sessions!$B$4:$B$503,A227))</f>
        <v/>
      </c>
      <c r="G227" s="26" t="str">
        <f aca="false">IF(OR(A227="",COUNTIF(Sessions!$B$4:$B$503,A227)=0),"",_xlfn.MAXIFS(Sessions!$A$4:$A$503,Sessions!$B$4:$B$503,A227))</f>
        <v/>
      </c>
      <c r="H227" s="27" t="str">
        <f aca="false">IF(A227="","",SUMIFS(Sessions!$C$4:$C$503,Sessions!$B$4:$B$503,A227,Sessions!$D$4:$D$503,"Paid",Sessions!$A$4:$A$503,"&gt;="&amp;Summary!$C$5))</f>
        <v/>
      </c>
      <c r="I227" s="27" t="str">
        <f aca="false">IF(A227="","",SUMIFS(Sessions!$C$4:$C$503,Sessions!$B$4:$B$503,A227,Sessions!$D$4:$D$503,"Pro bono",Sessions!$A$4:$A$503,"&gt;="&amp;Summary!$C$5))</f>
        <v/>
      </c>
      <c r="J227" s="27" t="str">
        <f aca="false">IF(A227="","",H227+I227)</f>
        <v/>
      </c>
    </row>
    <row r="228" customFormat="false" ht="15" hidden="false" customHeight="false" outlineLevel="0" collapsed="false">
      <c r="A228" s="24"/>
      <c r="B228" s="24"/>
      <c r="C228" s="24"/>
      <c r="D228" s="24"/>
      <c r="E228" s="25"/>
      <c r="F228" s="26" t="str">
        <f aca="false">IF(OR(A228="",COUNTIF(Sessions!$B$4:$B$503,A228)=0),"",_xlfn.MINIFS(Sessions!$A$4:$A$503,Sessions!$B$4:$B$503,A228))</f>
        <v/>
      </c>
      <c r="G228" s="26" t="str">
        <f aca="false">IF(OR(A228="",COUNTIF(Sessions!$B$4:$B$503,A228)=0),"",_xlfn.MAXIFS(Sessions!$A$4:$A$503,Sessions!$B$4:$B$503,A228))</f>
        <v/>
      </c>
      <c r="H228" s="27" t="str">
        <f aca="false">IF(A228="","",SUMIFS(Sessions!$C$4:$C$503,Sessions!$B$4:$B$503,A228,Sessions!$D$4:$D$503,"Paid",Sessions!$A$4:$A$503,"&gt;="&amp;Summary!$C$5))</f>
        <v/>
      </c>
      <c r="I228" s="27" t="str">
        <f aca="false">IF(A228="","",SUMIFS(Sessions!$C$4:$C$503,Sessions!$B$4:$B$503,A228,Sessions!$D$4:$D$503,"Pro bono",Sessions!$A$4:$A$503,"&gt;="&amp;Summary!$C$5))</f>
        <v/>
      </c>
      <c r="J228" s="27" t="str">
        <f aca="false">IF(A228="","",H228+I228)</f>
        <v/>
      </c>
    </row>
    <row r="229" customFormat="false" ht="15" hidden="false" customHeight="false" outlineLevel="0" collapsed="false">
      <c r="A229" s="24"/>
      <c r="B229" s="24"/>
      <c r="C229" s="24"/>
      <c r="D229" s="24"/>
      <c r="E229" s="25"/>
      <c r="F229" s="26" t="str">
        <f aca="false">IF(OR(A229="",COUNTIF(Sessions!$B$4:$B$503,A229)=0),"",_xlfn.MINIFS(Sessions!$A$4:$A$503,Sessions!$B$4:$B$503,A229))</f>
        <v/>
      </c>
      <c r="G229" s="26" t="str">
        <f aca="false">IF(OR(A229="",COUNTIF(Sessions!$B$4:$B$503,A229)=0),"",_xlfn.MAXIFS(Sessions!$A$4:$A$503,Sessions!$B$4:$B$503,A229))</f>
        <v/>
      </c>
      <c r="H229" s="27" t="str">
        <f aca="false">IF(A229="","",SUMIFS(Sessions!$C$4:$C$503,Sessions!$B$4:$B$503,A229,Sessions!$D$4:$D$503,"Paid",Sessions!$A$4:$A$503,"&gt;="&amp;Summary!$C$5))</f>
        <v/>
      </c>
      <c r="I229" s="27" t="str">
        <f aca="false">IF(A229="","",SUMIFS(Sessions!$C$4:$C$503,Sessions!$B$4:$B$503,A229,Sessions!$D$4:$D$503,"Pro bono",Sessions!$A$4:$A$503,"&gt;="&amp;Summary!$C$5))</f>
        <v/>
      </c>
      <c r="J229" s="27" t="str">
        <f aca="false">IF(A229="","",H229+I229)</f>
        <v/>
      </c>
    </row>
    <row r="230" customFormat="false" ht="15" hidden="false" customHeight="false" outlineLevel="0" collapsed="false">
      <c r="A230" s="24"/>
      <c r="B230" s="24"/>
      <c r="C230" s="24"/>
      <c r="D230" s="24"/>
      <c r="E230" s="25"/>
      <c r="F230" s="26" t="str">
        <f aca="false">IF(OR(A230="",COUNTIF(Sessions!$B$4:$B$503,A230)=0),"",_xlfn.MINIFS(Sessions!$A$4:$A$503,Sessions!$B$4:$B$503,A230))</f>
        <v/>
      </c>
      <c r="G230" s="26" t="str">
        <f aca="false">IF(OR(A230="",COUNTIF(Sessions!$B$4:$B$503,A230)=0),"",_xlfn.MAXIFS(Sessions!$A$4:$A$503,Sessions!$B$4:$B$503,A230))</f>
        <v/>
      </c>
      <c r="H230" s="27" t="str">
        <f aca="false">IF(A230="","",SUMIFS(Sessions!$C$4:$C$503,Sessions!$B$4:$B$503,A230,Sessions!$D$4:$D$503,"Paid",Sessions!$A$4:$A$503,"&gt;="&amp;Summary!$C$5))</f>
        <v/>
      </c>
      <c r="I230" s="27" t="str">
        <f aca="false">IF(A230="","",SUMIFS(Sessions!$C$4:$C$503,Sessions!$B$4:$B$503,A230,Sessions!$D$4:$D$503,"Pro bono",Sessions!$A$4:$A$503,"&gt;="&amp;Summary!$C$5))</f>
        <v/>
      </c>
      <c r="J230" s="27" t="str">
        <f aca="false">IF(A230="","",H230+I230)</f>
        <v/>
      </c>
    </row>
    <row r="231" customFormat="false" ht="15" hidden="false" customHeight="false" outlineLevel="0" collapsed="false">
      <c r="A231" s="24"/>
      <c r="B231" s="24"/>
      <c r="C231" s="24"/>
      <c r="D231" s="24"/>
      <c r="E231" s="25"/>
      <c r="F231" s="26" t="str">
        <f aca="false">IF(OR(A231="",COUNTIF(Sessions!$B$4:$B$503,A231)=0),"",_xlfn.MINIFS(Sessions!$A$4:$A$503,Sessions!$B$4:$B$503,A231))</f>
        <v/>
      </c>
      <c r="G231" s="26" t="str">
        <f aca="false">IF(OR(A231="",COUNTIF(Sessions!$B$4:$B$503,A231)=0),"",_xlfn.MAXIFS(Sessions!$A$4:$A$503,Sessions!$B$4:$B$503,A231))</f>
        <v/>
      </c>
      <c r="H231" s="27" t="str">
        <f aca="false">IF(A231="","",SUMIFS(Sessions!$C$4:$C$503,Sessions!$B$4:$B$503,A231,Sessions!$D$4:$D$503,"Paid",Sessions!$A$4:$A$503,"&gt;="&amp;Summary!$C$5))</f>
        <v/>
      </c>
      <c r="I231" s="27" t="str">
        <f aca="false">IF(A231="","",SUMIFS(Sessions!$C$4:$C$503,Sessions!$B$4:$B$503,A231,Sessions!$D$4:$D$503,"Pro bono",Sessions!$A$4:$A$503,"&gt;="&amp;Summary!$C$5))</f>
        <v/>
      </c>
      <c r="J231" s="27" t="str">
        <f aca="false">IF(A231="","",H231+I231)</f>
        <v/>
      </c>
    </row>
    <row r="232" customFormat="false" ht="15" hidden="false" customHeight="false" outlineLevel="0" collapsed="false">
      <c r="A232" s="24"/>
      <c r="B232" s="24"/>
      <c r="C232" s="24"/>
      <c r="D232" s="24"/>
      <c r="E232" s="25"/>
      <c r="F232" s="26" t="str">
        <f aca="false">IF(OR(A232="",COUNTIF(Sessions!$B$4:$B$503,A232)=0),"",_xlfn.MINIFS(Sessions!$A$4:$A$503,Sessions!$B$4:$B$503,A232))</f>
        <v/>
      </c>
      <c r="G232" s="26" t="str">
        <f aca="false">IF(OR(A232="",COUNTIF(Sessions!$B$4:$B$503,A232)=0),"",_xlfn.MAXIFS(Sessions!$A$4:$A$503,Sessions!$B$4:$B$503,A232))</f>
        <v/>
      </c>
      <c r="H232" s="27" t="str">
        <f aca="false">IF(A232="","",SUMIFS(Sessions!$C$4:$C$503,Sessions!$B$4:$B$503,A232,Sessions!$D$4:$D$503,"Paid",Sessions!$A$4:$A$503,"&gt;="&amp;Summary!$C$5))</f>
        <v/>
      </c>
      <c r="I232" s="27" t="str">
        <f aca="false">IF(A232="","",SUMIFS(Sessions!$C$4:$C$503,Sessions!$B$4:$B$503,A232,Sessions!$D$4:$D$503,"Pro bono",Sessions!$A$4:$A$503,"&gt;="&amp;Summary!$C$5))</f>
        <v/>
      </c>
      <c r="J232" s="27" t="str">
        <f aca="false">IF(A232="","",H232+I232)</f>
        <v/>
      </c>
    </row>
    <row r="233" customFormat="false" ht="15" hidden="false" customHeight="false" outlineLevel="0" collapsed="false">
      <c r="A233" s="24"/>
      <c r="B233" s="24"/>
      <c r="C233" s="24"/>
      <c r="D233" s="24"/>
      <c r="E233" s="25"/>
      <c r="F233" s="26" t="str">
        <f aca="false">IF(OR(A233="",COUNTIF(Sessions!$B$4:$B$503,A233)=0),"",_xlfn.MINIFS(Sessions!$A$4:$A$503,Sessions!$B$4:$B$503,A233))</f>
        <v/>
      </c>
      <c r="G233" s="26" t="str">
        <f aca="false">IF(OR(A233="",COUNTIF(Sessions!$B$4:$B$503,A233)=0),"",_xlfn.MAXIFS(Sessions!$A$4:$A$503,Sessions!$B$4:$B$503,A233))</f>
        <v/>
      </c>
      <c r="H233" s="27" t="str">
        <f aca="false">IF(A233="","",SUMIFS(Sessions!$C$4:$C$503,Sessions!$B$4:$B$503,A233,Sessions!$D$4:$D$503,"Paid",Sessions!$A$4:$A$503,"&gt;="&amp;Summary!$C$5))</f>
        <v/>
      </c>
      <c r="I233" s="27" t="str">
        <f aca="false">IF(A233="","",SUMIFS(Sessions!$C$4:$C$503,Sessions!$B$4:$B$503,A233,Sessions!$D$4:$D$503,"Pro bono",Sessions!$A$4:$A$503,"&gt;="&amp;Summary!$C$5))</f>
        <v/>
      </c>
      <c r="J233" s="27" t="str">
        <f aca="false">IF(A233="","",H233+I233)</f>
        <v/>
      </c>
    </row>
    <row r="234" customFormat="false" ht="15" hidden="false" customHeight="false" outlineLevel="0" collapsed="false">
      <c r="A234" s="24"/>
      <c r="B234" s="24"/>
      <c r="C234" s="24"/>
      <c r="D234" s="24"/>
      <c r="E234" s="25"/>
      <c r="F234" s="26" t="str">
        <f aca="false">IF(OR(A234="",COUNTIF(Sessions!$B$4:$B$503,A234)=0),"",_xlfn.MINIFS(Sessions!$A$4:$A$503,Sessions!$B$4:$B$503,A234))</f>
        <v/>
      </c>
      <c r="G234" s="26" t="str">
        <f aca="false">IF(OR(A234="",COUNTIF(Sessions!$B$4:$B$503,A234)=0),"",_xlfn.MAXIFS(Sessions!$A$4:$A$503,Sessions!$B$4:$B$503,A234))</f>
        <v/>
      </c>
      <c r="H234" s="27" t="str">
        <f aca="false">IF(A234="","",SUMIFS(Sessions!$C$4:$C$503,Sessions!$B$4:$B$503,A234,Sessions!$D$4:$D$503,"Paid",Sessions!$A$4:$A$503,"&gt;="&amp;Summary!$C$5))</f>
        <v/>
      </c>
      <c r="I234" s="27" t="str">
        <f aca="false">IF(A234="","",SUMIFS(Sessions!$C$4:$C$503,Sessions!$B$4:$B$503,A234,Sessions!$D$4:$D$503,"Pro bono",Sessions!$A$4:$A$503,"&gt;="&amp;Summary!$C$5))</f>
        <v/>
      </c>
      <c r="J234" s="27" t="str">
        <f aca="false">IF(A234="","",H234+I234)</f>
        <v/>
      </c>
    </row>
    <row r="235" customFormat="false" ht="15" hidden="false" customHeight="false" outlineLevel="0" collapsed="false">
      <c r="A235" s="24"/>
      <c r="B235" s="24"/>
      <c r="C235" s="24"/>
      <c r="D235" s="24"/>
      <c r="E235" s="25"/>
      <c r="F235" s="26" t="str">
        <f aca="false">IF(OR(A235="",COUNTIF(Sessions!$B$4:$B$503,A235)=0),"",_xlfn.MINIFS(Sessions!$A$4:$A$503,Sessions!$B$4:$B$503,A235))</f>
        <v/>
      </c>
      <c r="G235" s="26" t="str">
        <f aca="false">IF(OR(A235="",COUNTIF(Sessions!$B$4:$B$503,A235)=0),"",_xlfn.MAXIFS(Sessions!$A$4:$A$503,Sessions!$B$4:$B$503,A235))</f>
        <v/>
      </c>
      <c r="H235" s="27" t="str">
        <f aca="false">IF(A235="","",SUMIFS(Sessions!$C$4:$C$503,Sessions!$B$4:$B$503,A235,Sessions!$D$4:$D$503,"Paid",Sessions!$A$4:$A$503,"&gt;="&amp;Summary!$C$5))</f>
        <v/>
      </c>
      <c r="I235" s="27" t="str">
        <f aca="false">IF(A235="","",SUMIFS(Sessions!$C$4:$C$503,Sessions!$B$4:$B$503,A235,Sessions!$D$4:$D$503,"Pro bono",Sessions!$A$4:$A$503,"&gt;="&amp;Summary!$C$5))</f>
        <v/>
      </c>
      <c r="J235" s="27" t="str">
        <f aca="false">IF(A235="","",H235+I235)</f>
        <v/>
      </c>
    </row>
    <row r="236" customFormat="false" ht="15" hidden="false" customHeight="false" outlineLevel="0" collapsed="false">
      <c r="A236" s="24"/>
      <c r="B236" s="24"/>
      <c r="C236" s="24"/>
      <c r="D236" s="24"/>
      <c r="E236" s="25"/>
      <c r="F236" s="26" t="str">
        <f aca="false">IF(OR(A236="",COUNTIF(Sessions!$B$4:$B$503,A236)=0),"",_xlfn.MINIFS(Sessions!$A$4:$A$503,Sessions!$B$4:$B$503,A236))</f>
        <v/>
      </c>
      <c r="G236" s="26" t="str">
        <f aca="false">IF(OR(A236="",COUNTIF(Sessions!$B$4:$B$503,A236)=0),"",_xlfn.MAXIFS(Sessions!$A$4:$A$503,Sessions!$B$4:$B$503,A236))</f>
        <v/>
      </c>
      <c r="H236" s="27" t="str">
        <f aca="false">IF(A236="","",SUMIFS(Sessions!$C$4:$C$503,Sessions!$B$4:$B$503,A236,Sessions!$D$4:$D$503,"Paid",Sessions!$A$4:$A$503,"&gt;="&amp;Summary!$C$5))</f>
        <v/>
      </c>
      <c r="I236" s="27" t="str">
        <f aca="false">IF(A236="","",SUMIFS(Sessions!$C$4:$C$503,Sessions!$B$4:$B$503,A236,Sessions!$D$4:$D$503,"Pro bono",Sessions!$A$4:$A$503,"&gt;="&amp;Summary!$C$5))</f>
        <v/>
      </c>
      <c r="J236" s="27" t="str">
        <f aca="false">IF(A236="","",H236+I236)</f>
        <v/>
      </c>
    </row>
    <row r="237" customFormat="false" ht="15" hidden="false" customHeight="false" outlineLevel="0" collapsed="false">
      <c r="A237" s="24"/>
      <c r="B237" s="24"/>
      <c r="C237" s="24"/>
      <c r="D237" s="24"/>
      <c r="E237" s="25"/>
      <c r="F237" s="26" t="str">
        <f aca="false">IF(OR(A237="",COUNTIF(Sessions!$B$4:$B$503,A237)=0),"",_xlfn.MINIFS(Sessions!$A$4:$A$503,Sessions!$B$4:$B$503,A237))</f>
        <v/>
      </c>
      <c r="G237" s="26" t="str">
        <f aca="false">IF(OR(A237="",COUNTIF(Sessions!$B$4:$B$503,A237)=0),"",_xlfn.MAXIFS(Sessions!$A$4:$A$503,Sessions!$B$4:$B$503,A237))</f>
        <v/>
      </c>
      <c r="H237" s="27" t="str">
        <f aca="false">IF(A237="","",SUMIFS(Sessions!$C$4:$C$503,Sessions!$B$4:$B$503,A237,Sessions!$D$4:$D$503,"Paid",Sessions!$A$4:$A$503,"&gt;="&amp;Summary!$C$5))</f>
        <v/>
      </c>
      <c r="I237" s="27" t="str">
        <f aca="false">IF(A237="","",SUMIFS(Sessions!$C$4:$C$503,Sessions!$B$4:$B$503,A237,Sessions!$D$4:$D$503,"Pro bono",Sessions!$A$4:$A$503,"&gt;="&amp;Summary!$C$5))</f>
        <v/>
      </c>
      <c r="J237" s="27" t="str">
        <f aca="false">IF(A237="","",H237+I237)</f>
        <v/>
      </c>
    </row>
    <row r="238" customFormat="false" ht="15" hidden="false" customHeight="false" outlineLevel="0" collapsed="false">
      <c r="A238" s="24"/>
      <c r="B238" s="24"/>
      <c r="C238" s="24"/>
      <c r="D238" s="24"/>
      <c r="E238" s="25"/>
      <c r="F238" s="26" t="str">
        <f aca="false">IF(OR(A238="",COUNTIF(Sessions!$B$4:$B$503,A238)=0),"",_xlfn.MINIFS(Sessions!$A$4:$A$503,Sessions!$B$4:$B$503,A238))</f>
        <v/>
      </c>
      <c r="G238" s="26" t="str">
        <f aca="false">IF(OR(A238="",COUNTIF(Sessions!$B$4:$B$503,A238)=0),"",_xlfn.MAXIFS(Sessions!$A$4:$A$503,Sessions!$B$4:$B$503,A238))</f>
        <v/>
      </c>
      <c r="H238" s="27" t="str">
        <f aca="false">IF(A238="","",SUMIFS(Sessions!$C$4:$C$503,Sessions!$B$4:$B$503,A238,Sessions!$D$4:$D$503,"Paid",Sessions!$A$4:$A$503,"&gt;="&amp;Summary!$C$5))</f>
        <v/>
      </c>
      <c r="I238" s="27" t="str">
        <f aca="false">IF(A238="","",SUMIFS(Sessions!$C$4:$C$503,Sessions!$B$4:$B$503,A238,Sessions!$D$4:$D$503,"Pro bono",Sessions!$A$4:$A$503,"&gt;="&amp;Summary!$C$5))</f>
        <v/>
      </c>
      <c r="J238" s="27" t="str">
        <f aca="false">IF(A238="","",H238+I238)</f>
        <v/>
      </c>
    </row>
    <row r="239" customFormat="false" ht="15" hidden="false" customHeight="false" outlineLevel="0" collapsed="false">
      <c r="A239" s="24"/>
      <c r="B239" s="24"/>
      <c r="C239" s="24"/>
      <c r="D239" s="24"/>
      <c r="E239" s="25"/>
      <c r="F239" s="26" t="str">
        <f aca="false">IF(OR(A239="",COUNTIF(Sessions!$B$4:$B$503,A239)=0),"",_xlfn.MINIFS(Sessions!$A$4:$A$503,Sessions!$B$4:$B$503,A239))</f>
        <v/>
      </c>
      <c r="G239" s="26" t="str">
        <f aca="false">IF(OR(A239="",COUNTIF(Sessions!$B$4:$B$503,A239)=0),"",_xlfn.MAXIFS(Sessions!$A$4:$A$503,Sessions!$B$4:$B$503,A239))</f>
        <v/>
      </c>
      <c r="H239" s="27" t="str">
        <f aca="false">IF(A239="","",SUMIFS(Sessions!$C$4:$C$503,Sessions!$B$4:$B$503,A239,Sessions!$D$4:$D$503,"Paid",Sessions!$A$4:$A$503,"&gt;="&amp;Summary!$C$5))</f>
        <v/>
      </c>
      <c r="I239" s="27" t="str">
        <f aca="false">IF(A239="","",SUMIFS(Sessions!$C$4:$C$503,Sessions!$B$4:$B$503,A239,Sessions!$D$4:$D$503,"Pro bono",Sessions!$A$4:$A$503,"&gt;="&amp;Summary!$C$5))</f>
        <v/>
      </c>
      <c r="J239" s="27" t="str">
        <f aca="false">IF(A239="","",H239+I239)</f>
        <v/>
      </c>
    </row>
    <row r="240" customFormat="false" ht="15" hidden="false" customHeight="false" outlineLevel="0" collapsed="false">
      <c r="A240" s="24"/>
      <c r="B240" s="24"/>
      <c r="C240" s="24"/>
      <c r="D240" s="24"/>
      <c r="E240" s="25"/>
      <c r="F240" s="26" t="str">
        <f aca="false">IF(OR(A240="",COUNTIF(Sessions!$B$4:$B$503,A240)=0),"",_xlfn.MINIFS(Sessions!$A$4:$A$503,Sessions!$B$4:$B$503,A240))</f>
        <v/>
      </c>
      <c r="G240" s="26" t="str">
        <f aca="false">IF(OR(A240="",COUNTIF(Sessions!$B$4:$B$503,A240)=0),"",_xlfn.MAXIFS(Sessions!$A$4:$A$503,Sessions!$B$4:$B$503,A240))</f>
        <v/>
      </c>
      <c r="H240" s="27" t="str">
        <f aca="false">IF(A240="","",SUMIFS(Sessions!$C$4:$C$503,Sessions!$B$4:$B$503,A240,Sessions!$D$4:$D$503,"Paid",Sessions!$A$4:$A$503,"&gt;="&amp;Summary!$C$5))</f>
        <v/>
      </c>
      <c r="I240" s="27" t="str">
        <f aca="false">IF(A240="","",SUMIFS(Sessions!$C$4:$C$503,Sessions!$B$4:$B$503,A240,Sessions!$D$4:$D$503,"Pro bono",Sessions!$A$4:$A$503,"&gt;="&amp;Summary!$C$5))</f>
        <v/>
      </c>
      <c r="J240" s="27" t="str">
        <f aca="false">IF(A240="","",H240+I240)</f>
        <v/>
      </c>
    </row>
    <row r="241" customFormat="false" ht="15" hidden="false" customHeight="false" outlineLevel="0" collapsed="false">
      <c r="A241" s="24"/>
      <c r="B241" s="24"/>
      <c r="C241" s="24"/>
      <c r="D241" s="24"/>
      <c r="E241" s="25"/>
      <c r="F241" s="26" t="str">
        <f aca="false">IF(OR(A241="",COUNTIF(Sessions!$B$4:$B$503,A241)=0),"",_xlfn.MINIFS(Sessions!$A$4:$A$503,Sessions!$B$4:$B$503,A241))</f>
        <v/>
      </c>
      <c r="G241" s="26" t="str">
        <f aca="false">IF(OR(A241="",COUNTIF(Sessions!$B$4:$B$503,A241)=0),"",_xlfn.MAXIFS(Sessions!$A$4:$A$503,Sessions!$B$4:$B$503,A241))</f>
        <v/>
      </c>
      <c r="H241" s="27" t="str">
        <f aca="false">IF(A241="","",SUMIFS(Sessions!$C$4:$C$503,Sessions!$B$4:$B$503,A241,Sessions!$D$4:$D$503,"Paid",Sessions!$A$4:$A$503,"&gt;="&amp;Summary!$C$5))</f>
        <v/>
      </c>
      <c r="I241" s="27" t="str">
        <f aca="false">IF(A241="","",SUMIFS(Sessions!$C$4:$C$503,Sessions!$B$4:$B$503,A241,Sessions!$D$4:$D$503,"Pro bono",Sessions!$A$4:$A$503,"&gt;="&amp;Summary!$C$5))</f>
        <v/>
      </c>
      <c r="J241" s="27" t="str">
        <f aca="false">IF(A241="","",H241+I241)</f>
        <v/>
      </c>
    </row>
    <row r="242" customFormat="false" ht="15" hidden="false" customHeight="false" outlineLevel="0" collapsed="false">
      <c r="A242" s="24"/>
      <c r="B242" s="24"/>
      <c r="C242" s="24"/>
      <c r="D242" s="24"/>
      <c r="E242" s="25"/>
      <c r="F242" s="26" t="str">
        <f aca="false">IF(OR(A242="",COUNTIF(Sessions!$B$4:$B$503,A242)=0),"",_xlfn.MINIFS(Sessions!$A$4:$A$503,Sessions!$B$4:$B$503,A242))</f>
        <v/>
      </c>
      <c r="G242" s="26" t="str">
        <f aca="false">IF(OR(A242="",COUNTIF(Sessions!$B$4:$B$503,A242)=0),"",_xlfn.MAXIFS(Sessions!$A$4:$A$503,Sessions!$B$4:$B$503,A242))</f>
        <v/>
      </c>
      <c r="H242" s="27" t="str">
        <f aca="false">IF(A242="","",SUMIFS(Sessions!$C$4:$C$503,Sessions!$B$4:$B$503,A242,Sessions!$D$4:$D$503,"Paid",Sessions!$A$4:$A$503,"&gt;="&amp;Summary!$C$5))</f>
        <v/>
      </c>
      <c r="I242" s="27" t="str">
        <f aca="false">IF(A242="","",SUMIFS(Sessions!$C$4:$C$503,Sessions!$B$4:$B$503,A242,Sessions!$D$4:$D$503,"Pro bono",Sessions!$A$4:$A$503,"&gt;="&amp;Summary!$C$5))</f>
        <v/>
      </c>
      <c r="J242" s="27" t="str">
        <f aca="false">IF(A242="","",H242+I242)</f>
        <v/>
      </c>
    </row>
    <row r="243" customFormat="false" ht="15" hidden="false" customHeight="false" outlineLevel="0" collapsed="false">
      <c r="A243" s="24"/>
      <c r="B243" s="24"/>
      <c r="C243" s="24"/>
      <c r="D243" s="24"/>
      <c r="E243" s="25"/>
      <c r="F243" s="26" t="str">
        <f aca="false">IF(OR(A243="",COUNTIF(Sessions!$B$4:$B$503,A243)=0),"",_xlfn.MINIFS(Sessions!$A$4:$A$503,Sessions!$B$4:$B$503,A243))</f>
        <v/>
      </c>
      <c r="G243" s="26" t="str">
        <f aca="false">IF(OR(A243="",COUNTIF(Sessions!$B$4:$B$503,A243)=0),"",_xlfn.MAXIFS(Sessions!$A$4:$A$503,Sessions!$B$4:$B$503,A243))</f>
        <v/>
      </c>
      <c r="H243" s="27" t="str">
        <f aca="false">IF(A243="","",SUMIFS(Sessions!$C$4:$C$503,Sessions!$B$4:$B$503,A243,Sessions!$D$4:$D$503,"Paid",Sessions!$A$4:$A$503,"&gt;="&amp;Summary!$C$5))</f>
        <v/>
      </c>
      <c r="I243" s="27" t="str">
        <f aca="false">IF(A243="","",SUMIFS(Sessions!$C$4:$C$503,Sessions!$B$4:$B$503,A243,Sessions!$D$4:$D$503,"Pro bono",Sessions!$A$4:$A$503,"&gt;="&amp;Summary!$C$5))</f>
        <v/>
      </c>
      <c r="J243" s="27" t="str">
        <f aca="false">IF(A243="","",H243+I243)</f>
        <v/>
      </c>
    </row>
    <row r="244" customFormat="false" ht="15" hidden="false" customHeight="false" outlineLevel="0" collapsed="false">
      <c r="A244" s="24"/>
      <c r="B244" s="24"/>
      <c r="C244" s="24"/>
      <c r="D244" s="24"/>
      <c r="E244" s="25"/>
      <c r="F244" s="26" t="str">
        <f aca="false">IF(OR(A244="",COUNTIF(Sessions!$B$4:$B$503,A244)=0),"",_xlfn.MINIFS(Sessions!$A$4:$A$503,Sessions!$B$4:$B$503,A244))</f>
        <v/>
      </c>
      <c r="G244" s="26" t="str">
        <f aca="false">IF(OR(A244="",COUNTIF(Sessions!$B$4:$B$503,A244)=0),"",_xlfn.MAXIFS(Sessions!$A$4:$A$503,Sessions!$B$4:$B$503,A244))</f>
        <v/>
      </c>
      <c r="H244" s="27" t="str">
        <f aca="false">IF(A244="","",SUMIFS(Sessions!$C$4:$C$503,Sessions!$B$4:$B$503,A244,Sessions!$D$4:$D$503,"Paid",Sessions!$A$4:$A$503,"&gt;="&amp;Summary!$C$5))</f>
        <v/>
      </c>
      <c r="I244" s="27" t="str">
        <f aca="false">IF(A244="","",SUMIFS(Sessions!$C$4:$C$503,Sessions!$B$4:$B$503,A244,Sessions!$D$4:$D$503,"Pro bono",Sessions!$A$4:$A$503,"&gt;="&amp;Summary!$C$5))</f>
        <v/>
      </c>
      <c r="J244" s="27" t="str">
        <f aca="false">IF(A244="","",H244+I244)</f>
        <v/>
      </c>
    </row>
    <row r="245" customFormat="false" ht="15" hidden="false" customHeight="false" outlineLevel="0" collapsed="false">
      <c r="A245" s="24"/>
      <c r="B245" s="24"/>
      <c r="C245" s="24"/>
      <c r="D245" s="24"/>
      <c r="E245" s="25"/>
      <c r="F245" s="26" t="str">
        <f aca="false">IF(OR(A245="",COUNTIF(Sessions!$B$4:$B$503,A245)=0),"",_xlfn.MINIFS(Sessions!$A$4:$A$503,Sessions!$B$4:$B$503,A245))</f>
        <v/>
      </c>
      <c r="G245" s="26" t="str">
        <f aca="false">IF(OR(A245="",COUNTIF(Sessions!$B$4:$B$503,A245)=0),"",_xlfn.MAXIFS(Sessions!$A$4:$A$503,Sessions!$B$4:$B$503,A245))</f>
        <v/>
      </c>
      <c r="H245" s="27" t="str">
        <f aca="false">IF(A245="","",SUMIFS(Sessions!$C$4:$C$503,Sessions!$B$4:$B$503,A245,Sessions!$D$4:$D$503,"Paid",Sessions!$A$4:$A$503,"&gt;="&amp;Summary!$C$5))</f>
        <v/>
      </c>
      <c r="I245" s="27" t="str">
        <f aca="false">IF(A245="","",SUMIFS(Sessions!$C$4:$C$503,Sessions!$B$4:$B$503,A245,Sessions!$D$4:$D$503,"Pro bono",Sessions!$A$4:$A$503,"&gt;="&amp;Summary!$C$5))</f>
        <v/>
      </c>
      <c r="J245" s="27" t="str">
        <f aca="false">IF(A245="","",H245+I245)</f>
        <v/>
      </c>
    </row>
    <row r="246" customFormat="false" ht="15" hidden="false" customHeight="false" outlineLevel="0" collapsed="false">
      <c r="A246" s="24"/>
      <c r="B246" s="24"/>
      <c r="C246" s="24"/>
      <c r="D246" s="24"/>
      <c r="E246" s="25"/>
      <c r="F246" s="26" t="str">
        <f aca="false">IF(OR(A246="",COUNTIF(Sessions!$B$4:$B$503,A246)=0),"",_xlfn.MINIFS(Sessions!$A$4:$A$503,Sessions!$B$4:$B$503,A246))</f>
        <v/>
      </c>
      <c r="G246" s="26" t="str">
        <f aca="false">IF(OR(A246="",COUNTIF(Sessions!$B$4:$B$503,A246)=0),"",_xlfn.MAXIFS(Sessions!$A$4:$A$503,Sessions!$B$4:$B$503,A246))</f>
        <v/>
      </c>
      <c r="H246" s="27" t="str">
        <f aca="false">IF(A246="","",SUMIFS(Sessions!$C$4:$C$503,Sessions!$B$4:$B$503,A246,Sessions!$D$4:$D$503,"Paid",Sessions!$A$4:$A$503,"&gt;="&amp;Summary!$C$5))</f>
        <v/>
      </c>
      <c r="I246" s="27" t="str">
        <f aca="false">IF(A246="","",SUMIFS(Sessions!$C$4:$C$503,Sessions!$B$4:$B$503,A246,Sessions!$D$4:$D$503,"Pro bono",Sessions!$A$4:$A$503,"&gt;="&amp;Summary!$C$5))</f>
        <v/>
      </c>
      <c r="J246" s="27" t="str">
        <f aca="false">IF(A246="","",H246+I246)</f>
        <v/>
      </c>
    </row>
    <row r="247" customFormat="false" ht="15" hidden="false" customHeight="false" outlineLevel="0" collapsed="false">
      <c r="A247" s="24"/>
      <c r="B247" s="24"/>
      <c r="C247" s="24"/>
      <c r="D247" s="24"/>
      <c r="E247" s="25"/>
      <c r="F247" s="26" t="str">
        <f aca="false">IF(OR(A247="",COUNTIF(Sessions!$B$4:$B$503,A247)=0),"",_xlfn.MINIFS(Sessions!$A$4:$A$503,Sessions!$B$4:$B$503,A247))</f>
        <v/>
      </c>
      <c r="G247" s="26" t="str">
        <f aca="false">IF(OR(A247="",COUNTIF(Sessions!$B$4:$B$503,A247)=0),"",_xlfn.MAXIFS(Sessions!$A$4:$A$503,Sessions!$B$4:$B$503,A247))</f>
        <v/>
      </c>
      <c r="H247" s="27" t="str">
        <f aca="false">IF(A247="","",SUMIFS(Sessions!$C$4:$C$503,Sessions!$B$4:$B$503,A247,Sessions!$D$4:$D$503,"Paid",Sessions!$A$4:$A$503,"&gt;="&amp;Summary!$C$5))</f>
        <v/>
      </c>
      <c r="I247" s="27" t="str">
        <f aca="false">IF(A247="","",SUMIFS(Sessions!$C$4:$C$503,Sessions!$B$4:$B$503,A247,Sessions!$D$4:$D$503,"Pro bono",Sessions!$A$4:$A$503,"&gt;="&amp;Summary!$C$5))</f>
        <v/>
      </c>
      <c r="J247" s="27" t="str">
        <f aca="false">IF(A247="","",H247+I247)</f>
        <v/>
      </c>
    </row>
    <row r="248" customFormat="false" ht="15" hidden="false" customHeight="false" outlineLevel="0" collapsed="false">
      <c r="A248" s="24"/>
      <c r="B248" s="24"/>
      <c r="C248" s="24"/>
      <c r="D248" s="24"/>
      <c r="E248" s="25"/>
      <c r="F248" s="26" t="str">
        <f aca="false">IF(OR(A248="",COUNTIF(Sessions!$B$4:$B$503,A248)=0),"",_xlfn.MINIFS(Sessions!$A$4:$A$503,Sessions!$B$4:$B$503,A248))</f>
        <v/>
      </c>
      <c r="G248" s="26" t="str">
        <f aca="false">IF(OR(A248="",COUNTIF(Sessions!$B$4:$B$503,A248)=0),"",_xlfn.MAXIFS(Sessions!$A$4:$A$503,Sessions!$B$4:$B$503,A248))</f>
        <v/>
      </c>
      <c r="H248" s="27" t="str">
        <f aca="false">IF(A248="","",SUMIFS(Sessions!$C$4:$C$503,Sessions!$B$4:$B$503,A248,Sessions!$D$4:$D$503,"Paid",Sessions!$A$4:$A$503,"&gt;="&amp;Summary!$C$5))</f>
        <v/>
      </c>
      <c r="I248" s="27" t="str">
        <f aca="false">IF(A248="","",SUMIFS(Sessions!$C$4:$C$503,Sessions!$B$4:$B$503,A248,Sessions!$D$4:$D$503,"Pro bono",Sessions!$A$4:$A$503,"&gt;="&amp;Summary!$C$5))</f>
        <v/>
      </c>
      <c r="J248" s="27" t="str">
        <f aca="false">IF(A248="","",H248+I248)</f>
        <v/>
      </c>
    </row>
    <row r="249" customFormat="false" ht="15" hidden="false" customHeight="false" outlineLevel="0" collapsed="false">
      <c r="A249" s="24"/>
      <c r="B249" s="24"/>
      <c r="C249" s="24"/>
      <c r="D249" s="24"/>
      <c r="E249" s="25"/>
      <c r="F249" s="26" t="str">
        <f aca="false">IF(OR(A249="",COUNTIF(Sessions!$B$4:$B$503,A249)=0),"",_xlfn.MINIFS(Sessions!$A$4:$A$503,Sessions!$B$4:$B$503,A249))</f>
        <v/>
      </c>
      <c r="G249" s="26" t="str">
        <f aca="false">IF(OR(A249="",COUNTIF(Sessions!$B$4:$B$503,A249)=0),"",_xlfn.MAXIFS(Sessions!$A$4:$A$503,Sessions!$B$4:$B$503,A249))</f>
        <v/>
      </c>
      <c r="H249" s="27" t="str">
        <f aca="false">IF(A249="","",SUMIFS(Sessions!$C$4:$C$503,Sessions!$B$4:$B$503,A249,Sessions!$D$4:$D$503,"Paid",Sessions!$A$4:$A$503,"&gt;="&amp;Summary!$C$5))</f>
        <v/>
      </c>
      <c r="I249" s="27" t="str">
        <f aca="false">IF(A249="","",SUMIFS(Sessions!$C$4:$C$503,Sessions!$B$4:$B$503,A249,Sessions!$D$4:$D$503,"Pro bono",Sessions!$A$4:$A$503,"&gt;="&amp;Summary!$C$5))</f>
        <v/>
      </c>
      <c r="J249" s="27" t="str">
        <f aca="false">IF(A249="","",H249+I249)</f>
        <v/>
      </c>
    </row>
    <row r="250" customFormat="false" ht="15" hidden="false" customHeight="false" outlineLevel="0" collapsed="false">
      <c r="A250" s="24"/>
      <c r="B250" s="24"/>
      <c r="C250" s="24"/>
      <c r="D250" s="24"/>
      <c r="E250" s="25"/>
      <c r="F250" s="26" t="str">
        <f aca="false">IF(OR(A250="",COUNTIF(Sessions!$B$4:$B$503,A250)=0),"",_xlfn.MINIFS(Sessions!$A$4:$A$503,Sessions!$B$4:$B$503,A250))</f>
        <v/>
      </c>
      <c r="G250" s="26" t="str">
        <f aca="false">IF(OR(A250="",COUNTIF(Sessions!$B$4:$B$503,A250)=0),"",_xlfn.MAXIFS(Sessions!$A$4:$A$503,Sessions!$B$4:$B$503,A250))</f>
        <v/>
      </c>
      <c r="H250" s="27" t="str">
        <f aca="false">IF(A250="","",SUMIFS(Sessions!$C$4:$C$503,Sessions!$B$4:$B$503,A250,Sessions!$D$4:$D$503,"Paid",Sessions!$A$4:$A$503,"&gt;="&amp;Summary!$C$5))</f>
        <v/>
      </c>
      <c r="I250" s="27" t="str">
        <f aca="false">IF(A250="","",SUMIFS(Sessions!$C$4:$C$503,Sessions!$B$4:$B$503,A250,Sessions!$D$4:$D$503,"Pro bono",Sessions!$A$4:$A$503,"&gt;="&amp;Summary!$C$5))</f>
        <v/>
      </c>
      <c r="J250" s="27" t="str">
        <f aca="false">IF(A250="","",H250+I250)</f>
        <v/>
      </c>
    </row>
    <row r="251" customFormat="false" ht="15" hidden="false" customHeight="false" outlineLevel="0" collapsed="false">
      <c r="A251" s="24"/>
      <c r="B251" s="24"/>
      <c r="C251" s="24"/>
      <c r="D251" s="24"/>
      <c r="E251" s="25"/>
      <c r="F251" s="26" t="str">
        <f aca="false">IF(OR(A251="",COUNTIF(Sessions!$B$4:$B$503,A251)=0),"",_xlfn.MINIFS(Sessions!$A$4:$A$503,Sessions!$B$4:$B$503,A251))</f>
        <v/>
      </c>
      <c r="G251" s="26" t="str">
        <f aca="false">IF(OR(A251="",COUNTIF(Sessions!$B$4:$B$503,A251)=0),"",_xlfn.MAXIFS(Sessions!$A$4:$A$503,Sessions!$B$4:$B$503,A251))</f>
        <v/>
      </c>
      <c r="H251" s="27" t="str">
        <f aca="false">IF(A251="","",SUMIFS(Sessions!$C$4:$C$503,Sessions!$B$4:$B$503,A251,Sessions!$D$4:$D$503,"Paid",Sessions!$A$4:$A$503,"&gt;="&amp;Summary!$C$5))</f>
        <v/>
      </c>
      <c r="I251" s="27" t="str">
        <f aca="false">IF(A251="","",SUMIFS(Sessions!$C$4:$C$503,Sessions!$B$4:$B$503,A251,Sessions!$D$4:$D$503,"Pro bono",Sessions!$A$4:$A$503,"&gt;="&amp;Summary!$C$5))</f>
        <v/>
      </c>
      <c r="J251" s="27" t="str">
        <f aca="false">IF(A251="","",H251+I251)</f>
        <v/>
      </c>
    </row>
    <row r="252" customFormat="false" ht="15" hidden="false" customHeight="false" outlineLevel="0" collapsed="false">
      <c r="A252" s="24"/>
      <c r="B252" s="24"/>
      <c r="C252" s="24"/>
      <c r="D252" s="24"/>
      <c r="E252" s="25"/>
      <c r="F252" s="26" t="str">
        <f aca="false">IF(OR(A252="",COUNTIF(Sessions!$B$4:$B$503,A252)=0),"",_xlfn.MINIFS(Sessions!$A$4:$A$503,Sessions!$B$4:$B$503,A252))</f>
        <v/>
      </c>
      <c r="G252" s="26" t="str">
        <f aca="false">IF(OR(A252="",COUNTIF(Sessions!$B$4:$B$503,A252)=0),"",_xlfn.MAXIFS(Sessions!$A$4:$A$503,Sessions!$B$4:$B$503,A252))</f>
        <v/>
      </c>
      <c r="H252" s="27" t="str">
        <f aca="false">IF(A252="","",SUMIFS(Sessions!$C$4:$C$503,Sessions!$B$4:$B$503,A252,Sessions!$D$4:$D$503,"Paid",Sessions!$A$4:$A$503,"&gt;="&amp;Summary!$C$5))</f>
        <v/>
      </c>
      <c r="I252" s="27" t="str">
        <f aca="false">IF(A252="","",SUMIFS(Sessions!$C$4:$C$503,Sessions!$B$4:$B$503,A252,Sessions!$D$4:$D$503,"Pro bono",Sessions!$A$4:$A$503,"&gt;="&amp;Summary!$C$5))</f>
        <v/>
      </c>
      <c r="J252" s="27" t="str">
        <f aca="false">IF(A252="","",H252+I252)</f>
        <v/>
      </c>
    </row>
    <row r="253" customFormat="false" ht="15" hidden="false" customHeight="false" outlineLevel="0" collapsed="false">
      <c r="A253" s="24"/>
      <c r="B253" s="24"/>
      <c r="C253" s="24"/>
      <c r="D253" s="24"/>
      <c r="E253" s="25"/>
      <c r="F253" s="26" t="str">
        <f aca="false">IF(OR(A253="",COUNTIF(Sessions!$B$4:$B$503,A253)=0),"",_xlfn.MINIFS(Sessions!$A$4:$A$503,Sessions!$B$4:$B$503,A253))</f>
        <v/>
      </c>
      <c r="G253" s="26" t="str">
        <f aca="false">IF(OR(A253="",COUNTIF(Sessions!$B$4:$B$503,A253)=0),"",_xlfn.MAXIFS(Sessions!$A$4:$A$503,Sessions!$B$4:$B$503,A253))</f>
        <v/>
      </c>
      <c r="H253" s="27" t="str">
        <f aca="false">IF(A253="","",SUMIFS(Sessions!$C$4:$C$503,Sessions!$B$4:$B$503,A253,Sessions!$D$4:$D$503,"Paid",Sessions!$A$4:$A$503,"&gt;="&amp;Summary!$C$5))</f>
        <v/>
      </c>
      <c r="I253" s="27" t="str">
        <f aca="false">IF(A253="","",SUMIFS(Sessions!$C$4:$C$503,Sessions!$B$4:$B$503,A253,Sessions!$D$4:$D$503,"Pro bono",Sessions!$A$4:$A$503,"&gt;="&amp;Summary!$C$5))</f>
        <v/>
      </c>
      <c r="J253" s="27" t="str">
        <f aca="false">IF(A253="","",H253+I253)</f>
        <v/>
      </c>
    </row>
    <row r="254" customFormat="false" ht="15" hidden="false" customHeight="false" outlineLevel="0" collapsed="false">
      <c r="A254" s="24"/>
      <c r="B254" s="24"/>
      <c r="C254" s="24"/>
      <c r="D254" s="24"/>
      <c r="E254" s="25"/>
      <c r="F254" s="26" t="str">
        <f aca="false">IF(OR(A254="",COUNTIF(Sessions!$B$4:$B$503,A254)=0),"",_xlfn.MINIFS(Sessions!$A$4:$A$503,Sessions!$B$4:$B$503,A254))</f>
        <v/>
      </c>
      <c r="G254" s="26" t="str">
        <f aca="false">IF(OR(A254="",COUNTIF(Sessions!$B$4:$B$503,A254)=0),"",_xlfn.MAXIFS(Sessions!$A$4:$A$503,Sessions!$B$4:$B$503,A254))</f>
        <v/>
      </c>
      <c r="H254" s="27" t="str">
        <f aca="false">IF(A254="","",SUMIFS(Sessions!$C$4:$C$503,Sessions!$B$4:$B$503,A254,Sessions!$D$4:$D$503,"Paid",Sessions!$A$4:$A$503,"&gt;="&amp;Summary!$C$5))</f>
        <v/>
      </c>
      <c r="I254" s="27" t="str">
        <f aca="false">IF(A254="","",SUMIFS(Sessions!$C$4:$C$503,Sessions!$B$4:$B$503,A254,Sessions!$D$4:$D$503,"Pro bono",Sessions!$A$4:$A$503,"&gt;="&amp;Summary!$C$5))</f>
        <v/>
      </c>
      <c r="J254" s="27" t="str">
        <f aca="false">IF(A254="","",H254+I254)</f>
        <v/>
      </c>
    </row>
    <row r="255" customFormat="false" ht="15" hidden="false" customHeight="false" outlineLevel="0" collapsed="false">
      <c r="A255" s="24"/>
      <c r="B255" s="24"/>
      <c r="C255" s="24"/>
      <c r="D255" s="24"/>
      <c r="E255" s="25"/>
      <c r="F255" s="26" t="str">
        <f aca="false">IF(OR(A255="",COUNTIF(Sessions!$B$4:$B$503,A255)=0),"",_xlfn.MINIFS(Sessions!$A$4:$A$503,Sessions!$B$4:$B$503,A255))</f>
        <v/>
      </c>
      <c r="G255" s="26" t="str">
        <f aca="false">IF(OR(A255="",COUNTIF(Sessions!$B$4:$B$503,A255)=0),"",_xlfn.MAXIFS(Sessions!$A$4:$A$503,Sessions!$B$4:$B$503,A255))</f>
        <v/>
      </c>
      <c r="H255" s="27" t="str">
        <f aca="false">IF(A255="","",SUMIFS(Sessions!$C$4:$C$503,Sessions!$B$4:$B$503,A255,Sessions!$D$4:$D$503,"Paid",Sessions!$A$4:$A$503,"&gt;="&amp;Summary!$C$5))</f>
        <v/>
      </c>
      <c r="I255" s="27" t="str">
        <f aca="false">IF(A255="","",SUMIFS(Sessions!$C$4:$C$503,Sessions!$B$4:$B$503,A255,Sessions!$D$4:$D$503,"Pro bono",Sessions!$A$4:$A$503,"&gt;="&amp;Summary!$C$5))</f>
        <v/>
      </c>
      <c r="J255" s="27" t="str">
        <f aca="false">IF(A255="","",H255+I255)</f>
        <v/>
      </c>
    </row>
    <row r="256" customFormat="false" ht="15" hidden="false" customHeight="false" outlineLevel="0" collapsed="false">
      <c r="A256" s="24"/>
      <c r="B256" s="24"/>
      <c r="C256" s="24"/>
      <c r="D256" s="24"/>
      <c r="E256" s="25"/>
      <c r="F256" s="26" t="str">
        <f aca="false">IF(OR(A256="",COUNTIF(Sessions!$B$4:$B$503,A256)=0),"",_xlfn.MINIFS(Sessions!$A$4:$A$503,Sessions!$B$4:$B$503,A256))</f>
        <v/>
      </c>
      <c r="G256" s="26" t="str">
        <f aca="false">IF(OR(A256="",COUNTIF(Sessions!$B$4:$B$503,A256)=0),"",_xlfn.MAXIFS(Sessions!$A$4:$A$503,Sessions!$B$4:$B$503,A256))</f>
        <v/>
      </c>
      <c r="H256" s="27" t="str">
        <f aca="false">IF(A256="","",SUMIFS(Sessions!$C$4:$C$503,Sessions!$B$4:$B$503,A256,Sessions!$D$4:$D$503,"Paid",Sessions!$A$4:$A$503,"&gt;="&amp;Summary!$C$5))</f>
        <v/>
      </c>
      <c r="I256" s="27" t="str">
        <f aca="false">IF(A256="","",SUMIFS(Sessions!$C$4:$C$503,Sessions!$B$4:$B$503,A256,Sessions!$D$4:$D$503,"Pro bono",Sessions!$A$4:$A$503,"&gt;="&amp;Summary!$C$5))</f>
        <v/>
      </c>
      <c r="J256" s="27" t="str">
        <f aca="false">IF(A256="","",H256+I256)</f>
        <v/>
      </c>
    </row>
    <row r="257" customFormat="false" ht="15" hidden="false" customHeight="false" outlineLevel="0" collapsed="false">
      <c r="A257" s="24"/>
      <c r="B257" s="24"/>
      <c r="C257" s="24"/>
      <c r="D257" s="24"/>
      <c r="E257" s="25"/>
      <c r="F257" s="26" t="str">
        <f aca="false">IF(OR(A257="",COUNTIF(Sessions!$B$4:$B$503,A257)=0),"",_xlfn.MINIFS(Sessions!$A$4:$A$503,Sessions!$B$4:$B$503,A257))</f>
        <v/>
      </c>
      <c r="G257" s="26" t="str">
        <f aca="false">IF(OR(A257="",COUNTIF(Sessions!$B$4:$B$503,A257)=0),"",_xlfn.MAXIFS(Sessions!$A$4:$A$503,Sessions!$B$4:$B$503,A257))</f>
        <v/>
      </c>
      <c r="H257" s="27" t="str">
        <f aca="false">IF(A257="","",SUMIFS(Sessions!$C$4:$C$503,Sessions!$B$4:$B$503,A257,Sessions!$D$4:$D$503,"Paid",Sessions!$A$4:$A$503,"&gt;="&amp;Summary!$C$5))</f>
        <v/>
      </c>
      <c r="I257" s="27" t="str">
        <f aca="false">IF(A257="","",SUMIFS(Sessions!$C$4:$C$503,Sessions!$B$4:$B$503,A257,Sessions!$D$4:$D$503,"Pro bono",Sessions!$A$4:$A$503,"&gt;="&amp;Summary!$C$5))</f>
        <v/>
      </c>
      <c r="J257" s="27" t="str">
        <f aca="false">IF(A257="","",H257+I257)</f>
        <v/>
      </c>
    </row>
    <row r="258" customFormat="false" ht="15" hidden="false" customHeight="false" outlineLevel="0" collapsed="false">
      <c r="A258" s="24"/>
      <c r="B258" s="24"/>
      <c r="C258" s="24"/>
      <c r="D258" s="24"/>
      <c r="E258" s="25"/>
      <c r="F258" s="26" t="str">
        <f aca="false">IF(OR(A258="",COUNTIF(Sessions!$B$4:$B$503,A258)=0),"",_xlfn.MINIFS(Sessions!$A$4:$A$503,Sessions!$B$4:$B$503,A258))</f>
        <v/>
      </c>
      <c r="G258" s="26" t="str">
        <f aca="false">IF(OR(A258="",COUNTIF(Sessions!$B$4:$B$503,A258)=0),"",_xlfn.MAXIFS(Sessions!$A$4:$A$503,Sessions!$B$4:$B$503,A258))</f>
        <v/>
      </c>
      <c r="H258" s="27" t="str">
        <f aca="false">IF(A258="","",SUMIFS(Sessions!$C$4:$C$503,Sessions!$B$4:$B$503,A258,Sessions!$D$4:$D$503,"Paid",Sessions!$A$4:$A$503,"&gt;="&amp;Summary!$C$5))</f>
        <v/>
      </c>
      <c r="I258" s="27" t="str">
        <f aca="false">IF(A258="","",SUMIFS(Sessions!$C$4:$C$503,Sessions!$B$4:$B$503,A258,Sessions!$D$4:$D$503,"Pro bono",Sessions!$A$4:$A$503,"&gt;="&amp;Summary!$C$5))</f>
        <v/>
      </c>
      <c r="J258" s="27" t="str">
        <f aca="false">IF(A258="","",H258+I258)</f>
        <v/>
      </c>
    </row>
    <row r="259" customFormat="false" ht="15" hidden="false" customHeight="false" outlineLevel="0" collapsed="false">
      <c r="A259" s="24"/>
      <c r="B259" s="24"/>
      <c r="C259" s="24"/>
      <c r="D259" s="24"/>
      <c r="E259" s="25"/>
      <c r="F259" s="26" t="str">
        <f aca="false">IF(OR(A259="",COUNTIF(Sessions!$B$4:$B$503,A259)=0),"",_xlfn.MINIFS(Sessions!$A$4:$A$503,Sessions!$B$4:$B$503,A259))</f>
        <v/>
      </c>
      <c r="G259" s="26" t="str">
        <f aca="false">IF(OR(A259="",COUNTIF(Sessions!$B$4:$B$503,A259)=0),"",_xlfn.MAXIFS(Sessions!$A$4:$A$503,Sessions!$B$4:$B$503,A259))</f>
        <v/>
      </c>
      <c r="H259" s="27" t="str">
        <f aca="false">IF(A259="","",SUMIFS(Sessions!$C$4:$C$503,Sessions!$B$4:$B$503,A259,Sessions!$D$4:$D$503,"Paid",Sessions!$A$4:$A$503,"&gt;="&amp;Summary!$C$5))</f>
        <v/>
      </c>
      <c r="I259" s="27" t="str">
        <f aca="false">IF(A259="","",SUMIFS(Sessions!$C$4:$C$503,Sessions!$B$4:$B$503,A259,Sessions!$D$4:$D$503,"Pro bono",Sessions!$A$4:$A$503,"&gt;="&amp;Summary!$C$5))</f>
        <v/>
      </c>
      <c r="J259" s="27" t="str">
        <f aca="false">IF(A259="","",H259+I259)</f>
        <v/>
      </c>
    </row>
    <row r="260" customFormat="false" ht="15" hidden="false" customHeight="false" outlineLevel="0" collapsed="false">
      <c r="A260" s="24"/>
      <c r="B260" s="24"/>
      <c r="C260" s="24"/>
      <c r="D260" s="24"/>
      <c r="E260" s="25"/>
      <c r="F260" s="26" t="str">
        <f aca="false">IF(OR(A260="",COUNTIF(Sessions!$B$4:$B$503,A260)=0),"",_xlfn.MINIFS(Sessions!$A$4:$A$503,Sessions!$B$4:$B$503,A260))</f>
        <v/>
      </c>
      <c r="G260" s="26" t="str">
        <f aca="false">IF(OR(A260="",COUNTIF(Sessions!$B$4:$B$503,A260)=0),"",_xlfn.MAXIFS(Sessions!$A$4:$A$503,Sessions!$B$4:$B$503,A260))</f>
        <v/>
      </c>
      <c r="H260" s="27" t="str">
        <f aca="false">IF(A260="","",SUMIFS(Sessions!$C$4:$C$503,Sessions!$B$4:$B$503,A260,Sessions!$D$4:$D$503,"Paid",Sessions!$A$4:$A$503,"&gt;="&amp;Summary!$C$5))</f>
        <v/>
      </c>
      <c r="I260" s="27" t="str">
        <f aca="false">IF(A260="","",SUMIFS(Sessions!$C$4:$C$503,Sessions!$B$4:$B$503,A260,Sessions!$D$4:$D$503,"Pro bono",Sessions!$A$4:$A$503,"&gt;="&amp;Summary!$C$5))</f>
        <v/>
      </c>
      <c r="J260" s="27" t="str">
        <f aca="false">IF(A260="","",H260+I260)</f>
        <v/>
      </c>
    </row>
    <row r="261" customFormat="false" ht="15" hidden="false" customHeight="false" outlineLevel="0" collapsed="false">
      <c r="A261" s="24"/>
      <c r="B261" s="24"/>
      <c r="C261" s="24"/>
      <c r="D261" s="24"/>
      <c r="E261" s="25"/>
      <c r="F261" s="26" t="str">
        <f aca="false">IF(OR(A261="",COUNTIF(Sessions!$B$4:$B$503,A261)=0),"",_xlfn.MINIFS(Sessions!$A$4:$A$503,Sessions!$B$4:$B$503,A261))</f>
        <v/>
      </c>
      <c r="G261" s="26" t="str">
        <f aca="false">IF(OR(A261="",COUNTIF(Sessions!$B$4:$B$503,A261)=0),"",_xlfn.MAXIFS(Sessions!$A$4:$A$503,Sessions!$B$4:$B$503,A261))</f>
        <v/>
      </c>
      <c r="H261" s="27" t="str">
        <f aca="false">IF(A261="","",SUMIFS(Sessions!$C$4:$C$503,Sessions!$B$4:$B$503,A261,Sessions!$D$4:$D$503,"Paid",Sessions!$A$4:$A$503,"&gt;="&amp;Summary!$C$5))</f>
        <v/>
      </c>
      <c r="I261" s="27" t="str">
        <f aca="false">IF(A261="","",SUMIFS(Sessions!$C$4:$C$503,Sessions!$B$4:$B$503,A261,Sessions!$D$4:$D$503,"Pro bono",Sessions!$A$4:$A$503,"&gt;="&amp;Summary!$C$5))</f>
        <v/>
      </c>
      <c r="J261" s="27" t="str">
        <f aca="false">IF(A261="","",H261+I261)</f>
        <v/>
      </c>
    </row>
    <row r="262" customFormat="false" ht="15" hidden="false" customHeight="false" outlineLevel="0" collapsed="false">
      <c r="A262" s="24"/>
      <c r="B262" s="24"/>
      <c r="C262" s="24"/>
      <c r="D262" s="24"/>
      <c r="E262" s="25"/>
      <c r="F262" s="26" t="str">
        <f aca="false">IF(OR(A262="",COUNTIF(Sessions!$B$4:$B$503,A262)=0),"",_xlfn.MINIFS(Sessions!$A$4:$A$503,Sessions!$B$4:$B$503,A262))</f>
        <v/>
      </c>
      <c r="G262" s="26" t="str">
        <f aca="false">IF(OR(A262="",COUNTIF(Sessions!$B$4:$B$503,A262)=0),"",_xlfn.MAXIFS(Sessions!$A$4:$A$503,Sessions!$B$4:$B$503,A262))</f>
        <v/>
      </c>
      <c r="H262" s="27" t="str">
        <f aca="false">IF(A262="","",SUMIFS(Sessions!$C$4:$C$503,Sessions!$B$4:$B$503,A262,Sessions!$D$4:$D$503,"Paid",Sessions!$A$4:$A$503,"&gt;="&amp;Summary!$C$5))</f>
        <v/>
      </c>
      <c r="I262" s="27" t="str">
        <f aca="false">IF(A262="","",SUMIFS(Sessions!$C$4:$C$503,Sessions!$B$4:$B$503,A262,Sessions!$D$4:$D$503,"Pro bono",Sessions!$A$4:$A$503,"&gt;="&amp;Summary!$C$5))</f>
        <v/>
      </c>
      <c r="J262" s="27" t="str">
        <f aca="false">IF(A262="","",H262+I262)</f>
        <v/>
      </c>
    </row>
    <row r="263" customFormat="false" ht="15" hidden="false" customHeight="false" outlineLevel="0" collapsed="false">
      <c r="A263" s="24"/>
      <c r="B263" s="24"/>
      <c r="C263" s="24"/>
      <c r="D263" s="24"/>
      <c r="E263" s="25"/>
      <c r="F263" s="26" t="str">
        <f aca="false">IF(OR(A263="",COUNTIF(Sessions!$B$4:$B$503,A263)=0),"",_xlfn.MINIFS(Sessions!$A$4:$A$503,Sessions!$B$4:$B$503,A263))</f>
        <v/>
      </c>
      <c r="G263" s="26" t="str">
        <f aca="false">IF(OR(A263="",COUNTIF(Sessions!$B$4:$B$503,A263)=0),"",_xlfn.MAXIFS(Sessions!$A$4:$A$503,Sessions!$B$4:$B$503,A263))</f>
        <v/>
      </c>
      <c r="H263" s="27" t="str">
        <f aca="false">IF(A263="","",SUMIFS(Sessions!$C$4:$C$503,Sessions!$B$4:$B$503,A263,Sessions!$D$4:$D$503,"Paid",Sessions!$A$4:$A$503,"&gt;="&amp;Summary!$C$5))</f>
        <v/>
      </c>
      <c r="I263" s="27" t="str">
        <f aca="false">IF(A263="","",SUMIFS(Sessions!$C$4:$C$503,Sessions!$B$4:$B$503,A263,Sessions!$D$4:$D$503,"Pro bono",Sessions!$A$4:$A$503,"&gt;="&amp;Summary!$C$5))</f>
        <v/>
      </c>
      <c r="J263" s="27" t="str">
        <f aca="false">IF(A263="","",H263+I263)</f>
        <v/>
      </c>
    </row>
    <row r="264" customFormat="false" ht="15" hidden="false" customHeight="false" outlineLevel="0" collapsed="false">
      <c r="A264" s="24"/>
      <c r="B264" s="24"/>
      <c r="C264" s="24"/>
      <c r="D264" s="24"/>
      <c r="E264" s="25"/>
      <c r="F264" s="26" t="str">
        <f aca="false">IF(OR(A264="",COUNTIF(Sessions!$B$4:$B$503,A264)=0),"",_xlfn.MINIFS(Sessions!$A$4:$A$503,Sessions!$B$4:$B$503,A264))</f>
        <v/>
      </c>
      <c r="G264" s="26" t="str">
        <f aca="false">IF(OR(A264="",COUNTIF(Sessions!$B$4:$B$503,A264)=0),"",_xlfn.MAXIFS(Sessions!$A$4:$A$503,Sessions!$B$4:$B$503,A264))</f>
        <v/>
      </c>
      <c r="H264" s="27" t="str">
        <f aca="false">IF(A264="","",SUMIFS(Sessions!$C$4:$C$503,Sessions!$B$4:$B$503,A264,Sessions!$D$4:$D$503,"Paid",Sessions!$A$4:$A$503,"&gt;="&amp;Summary!$C$5))</f>
        <v/>
      </c>
      <c r="I264" s="27" t="str">
        <f aca="false">IF(A264="","",SUMIFS(Sessions!$C$4:$C$503,Sessions!$B$4:$B$503,A264,Sessions!$D$4:$D$503,"Pro bono",Sessions!$A$4:$A$503,"&gt;="&amp;Summary!$C$5))</f>
        <v/>
      </c>
      <c r="J264" s="27" t="str">
        <f aca="false">IF(A264="","",H264+I264)</f>
        <v/>
      </c>
    </row>
    <row r="265" customFormat="false" ht="15" hidden="false" customHeight="false" outlineLevel="0" collapsed="false">
      <c r="A265" s="24"/>
      <c r="B265" s="24"/>
      <c r="C265" s="24"/>
      <c r="D265" s="24"/>
      <c r="E265" s="25"/>
      <c r="F265" s="26" t="str">
        <f aca="false">IF(OR(A265="",COUNTIF(Sessions!$B$4:$B$503,A265)=0),"",_xlfn.MINIFS(Sessions!$A$4:$A$503,Sessions!$B$4:$B$503,A265))</f>
        <v/>
      </c>
      <c r="G265" s="26" t="str">
        <f aca="false">IF(OR(A265="",COUNTIF(Sessions!$B$4:$B$503,A265)=0),"",_xlfn.MAXIFS(Sessions!$A$4:$A$503,Sessions!$B$4:$B$503,A265))</f>
        <v/>
      </c>
      <c r="H265" s="27" t="str">
        <f aca="false">IF(A265="","",SUMIFS(Sessions!$C$4:$C$503,Sessions!$B$4:$B$503,A265,Sessions!$D$4:$D$503,"Paid",Sessions!$A$4:$A$503,"&gt;="&amp;Summary!$C$5))</f>
        <v/>
      </c>
      <c r="I265" s="27" t="str">
        <f aca="false">IF(A265="","",SUMIFS(Sessions!$C$4:$C$503,Sessions!$B$4:$B$503,A265,Sessions!$D$4:$D$503,"Pro bono",Sessions!$A$4:$A$503,"&gt;="&amp;Summary!$C$5))</f>
        <v/>
      </c>
      <c r="J265" s="27" t="str">
        <f aca="false">IF(A265="","",H265+I265)</f>
        <v/>
      </c>
    </row>
    <row r="266" customFormat="false" ht="15" hidden="false" customHeight="false" outlineLevel="0" collapsed="false">
      <c r="A266" s="24"/>
      <c r="B266" s="24"/>
      <c r="C266" s="24"/>
      <c r="D266" s="24"/>
      <c r="E266" s="25"/>
      <c r="F266" s="26" t="str">
        <f aca="false">IF(OR(A266="",COUNTIF(Sessions!$B$4:$B$503,A266)=0),"",_xlfn.MINIFS(Sessions!$A$4:$A$503,Sessions!$B$4:$B$503,A266))</f>
        <v/>
      </c>
      <c r="G266" s="26" t="str">
        <f aca="false">IF(OR(A266="",COUNTIF(Sessions!$B$4:$B$503,A266)=0),"",_xlfn.MAXIFS(Sessions!$A$4:$A$503,Sessions!$B$4:$B$503,A266))</f>
        <v/>
      </c>
      <c r="H266" s="27" t="str">
        <f aca="false">IF(A266="","",SUMIFS(Sessions!$C$4:$C$503,Sessions!$B$4:$B$503,A266,Sessions!$D$4:$D$503,"Paid",Sessions!$A$4:$A$503,"&gt;="&amp;Summary!$C$5))</f>
        <v/>
      </c>
      <c r="I266" s="27" t="str">
        <f aca="false">IF(A266="","",SUMIFS(Sessions!$C$4:$C$503,Sessions!$B$4:$B$503,A266,Sessions!$D$4:$D$503,"Pro bono",Sessions!$A$4:$A$503,"&gt;="&amp;Summary!$C$5))</f>
        <v/>
      </c>
      <c r="J266" s="27" t="str">
        <f aca="false">IF(A266="","",H266+I266)</f>
        <v/>
      </c>
    </row>
    <row r="267" customFormat="false" ht="15" hidden="false" customHeight="false" outlineLevel="0" collapsed="false">
      <c r="A267" s="24"/>
      <c r="B267" s="24"/>
      <c r="C267" s="24"/>
      <c r="D267" s="24"/>
      <c r="E267" s="25"/>
      <c r="F267" s="26" t="str">
        <f aca="false">IF(OR(A267="",COUNTIF(Sessions!$B$4:$B$503,A267)=0),"",_xlfn.MINIFS(Sessions!$A$4:$A$503,Sessions!$B$4:$B$503,A267))</f>
        <v/>
      </c>
      <c r="G267" s="26" t="str">
        <f aca="false">IF(OR(A267="",COUNTIF(Sessions!$B$4:$B$503,A267)=0),"",_xlfn.MAXIFS(Sessions!$A$4:$A$503,Sessions!$B$4:$B$503,A267))</f>
        <v/>
      </c>
      <c r="H267" s="27" t="str">
        <f aca="false">IF(A267="","",SUMIFS(Sessions!$C$4:$C$503,Sessions!$B$4:$B$503,A267,Sessions!$D$4:$D$503,"Paid",Sessions!$A$4:$A$503,"&gt;="&amp;Summary!$C$5))</f>
        <v/>
      </c>
      <c r="I267" s="27" t="str">
        <f aca="false">IF(A267="","",SUMIFS(Sessions!$C$4:$C$503,Sessions!$B$4:$B$503,A267,Sessions!$D$4:$D$503,"Pro bono",Sessions!$A$4:$A$503,"&gt;="&amp;Summary!$C$5))</f>
        <v/>
      </c>
      <c r="J267" s="27" t="str">
        <f aca="false">IF(A267="","",H267+I267)</f>
        <v/>
      </c>
    </row>
    <row r="268" customFormat="false" ht="15" hidden="false" customHeight="false" outlineLevel="0" collapsed="false">
      <c r="A268" s="24"/>
      <c r="B268" s="24"/>
      <c r="C268" s="24"/>
      <c r="D268" s="24"/>
      <c r="E268" s="25"/>
      <c r="F268" s="26" t="str">
        <f aca="false">IF(OR(A268="",COUNTIF(Sessions!$B$4:$B$503,A268)=0),"",_xlfn.MINIFS(Sessions!$A$4:$A$503,Sessions!$B$4:$B$503,A268))</f>
        <v/>
      </c>
      <c r="G268" s="26" t="str">
        <f aca="false">IF(OR(A268="",COUNTIF(Sessions!$B$4:$B$503,A268)=0),"",_xlfn.MAXIFS(Sessions!$A$4:$A$503,Sessions!$B$4:$B$503,A268))</f>
        <v/>
      </c>
      <c r="H268" s="27" t="str">
        <f aca="false">IF(A268="","",SUMIFS(Sessions!$C$4:$C$503,Sessions!$B$4:$B$503,A268,Sessions!$D$4:$D$503,"Paid",Sessions!$A$4:$A$503,"&gt;="&amp;Summary!$C$5))</f>
        <v/>
      </c>
      <c r="I268" s="27" t="str">
        <f aca="false">IF(A268="","",SUMIFS(Sessions!$C$4:$C$503,Sessions!$B$4:$B$503,A268,Sessions!$D$4:$D$503,"Pro bono",Sessions!$A$4:$A$503,"&gt;="&amp;Summary!$C$5))</f>
        <v/>
      </c>
      <c r="J268" s="27" t="str">
        <f aca="false">IF(A268="","",H268+I268)</f>
        <v/>
      </c>
    </row>
    <row r="269" customFormat="false" ht="15" hidden="false" customHeight="false" outlineLevel="0" collapsed="false">
      <c r="A269" s="24"/>
      <c r="B269" s="24"/>
      <c r="C269" s="24"/>
      <c r="D269" s="24"/>
      <c r="E269" s="25"/>
      <c r="F269" s="26" t="str">
        <f aca="false">IF(OR(A269="",COUNTIF(Sessions!$B$4:$B$503,A269)=0),"",_xlfn.MINIFS(Sessions!$A$4:$A$503,Sessions!$B$4:$B$503,A269))</f>
        <v/>
      </c>
      <c r="G269" s="26" t="str">
        <f aca="false">IF(OR(A269="",COUNTIF(Sessions!$B$4:$B$503,A269)=0),"",_xlfn.MAXIFS(Sessions!$A$4:$A$503,Sessions!$B$4:$B$503,A269))</f>
        <v/>
      </c>
      <c r="H269" s="27" t="str">
        <f aca="false">IF(A269="","",SUMIFS(Sessions!$C$4:$C$503,Sessions!$B$4:$B$503,A269,Sessions!$D$4:$D$503,"Paid",Sessions!$A$4:$A$503,"&gt;="&amp;Summary!$C$5))</f>
        <v/>
      </c>
      <c r="I269" s="27" t="str">
        <f aca="false">IF(A269="","",SUMIFS(Sessions!$C$4:$C$503,Sessions!$B$4:$B$503,A269,Sessions!$D$4:$D$503,"Pro bono",Sessions!$A$4:$A$503,"&gt;="&amp;Summary!$C$5))</f>
        <v/>
      </c>
      <c r="J269" s="27" t="str">
        <f aca="false">IF(A269="","",H269+I269)</f>
        <v/>
      </c>
    </row>
    <row r="270" customFormat="false" ht="15" hidden="false" customHeight="false" outlineLevel="0" collapsed="false">
      <c r="A270" s="24"/>
      <c r="B270" s="24"/>
      <c r="C270" s="24"/>
      <c r="D270" s="24"/>
      <c r="E270" s="25"/>
      <c r="F270" s="26" t="str">
        <f aca="false">IF(OR(A270="",COUNTIF(Sessions!$B$4:$B$503,A270)=0),"",_xlfn.MINIFS(Sessions!$A$4:$A$503,Sessions!$B$4:$B$503,A270))</f>
        <v/>
      </c>
      <c r="G270" s="26" t="str">
        <f aca="false">IF(OR(A270="",COUNTIF(Sessions!$B$4:$B$503,A270)=0),"",_xlfn.MAXIFS(Sessions!$A$4:$A$503,Sessions!$B$4:$B$503,A270))</f>
        <v/>
      </c>
      <c r="H270" s="27" t="str">
        <f aca="false">IF(A270="","",SUMIFS(Sessions!$C$4:$C$503,Sessions!$B$4:$B$503,A270,Sessions!$D$4:$D$503,"Paid",Sessions!$A$4:$A$503,"&gt;="&amp;Summary!$C$5))</f>
        <v/>
      </c>
      <c r="I270" s="27" t="str">
        <f aca="false">IF(A270="","",SUMIFS(Sessions!$C$4:$C$503,Sessions!$B$4:$B$503,A270,Sessions!$D$4:$D$503,"Pro bono",Sessions!$A$4:$A$503,"&gt;="&amp;Summary!$C$5))</f>
        <v/>
      </c>
      <c r="J270" s="27" t="str">
        <f aca="false">IF(A270="","",H270+I270)</f>
        <v/>
      </c>
    </row>
    <row r="271" customFormat="false" ht="15" hidden="false" customHeight="false" outlineLevel="0" collapsed="false">
      <c r="A271" s="24"/>
      <c r="B271" s="24"/>
      <c r="C271" s="24"/>
      <c r="D271" s="24"/>
      <c r="E271" s="25"/>
      <c r="F271" s="26" t="str">
        <f aca="false">IF(OR(A271="",COUNTIF(Sessions!$B$4:$B$503,A271)=0),"",_xlfn.MINIFS(Sessions!$A$4:$A$503,Sessions!$B$4:$B$503,A271))</f>
        <v/>
      </c>
      <c r="G271" s="26" t="str">
        <f aca="false">IF(OR(A271="",COUNTIF(Sessions!$B$4:$B$503,A271)=0),"",_xlfn.MAXIFS(Sessions!$A$4:$A$503,Sessions!$B$4:$B$503,A271))</f>
        <v/>
      </c>
      <c r="H271" s="27" t="str">
        <f aca="false">IF(A271="","",SUMIFS(Sessions!$C$4:$C$503,Sessions!$B$4:$B$503,A271,Sessions!$D$4:$D$503,"Paid",Sessions!$A$4:$A$503,"&gt;="&amp;Summary!$C$5))</f>
        <v/>
      </c>
      <c r="I271" s="27" t="str">
        <f aca="false">IF(A271="","",SUMIFS(Sessions!$C$4:$C$503,Sessions!$B$4:$B$503,A271,Sessions!$D$4:$D$503,"Pro bono",Sessions!$A$4:$A$503,"&gt;="&amp;Summary!$C$5))</f>
        <v/>
      </c>
      <c r="J271" s="27" t="str">
        <f aca="false">IF(A271="","",H271+I271)</f>
        <v/>
      </c>
    </row>
    <row r="272" customFormat="false" ht="15" hidden="false" customHeight="false" outlineLevel="0" collapsed="false">
      <c r="A272" s="24"/>
      <c r="B272" s="24"/>
      <c r="C272" s="24"/>
      <c r="D272" s="24"/>
      <c r="E272" s="25"/>
      <c r="F272" s="26" t="str">
        <f aca="false">IF(OR(A272="",COUNTIF(Sessions!$B$4:$B$503,A272)=0),"",_xlfn.MINIFS(Sessions!$A$4:$A$503,Sessions!$B$4:$B$503,A272))</f>
        <v/>
      </c>
      <c r="G272" s="26" t="str">
        <f aca="false">IF(OR(A272="",COUNTIF(Sessions!$B$4:$B$503,A272)=0),"",_xlfn.MAXIFS(Sessions!$A$4:$A$503,Sessions!$B$4:$B$503,A272))</f>
        <v/>
      </c>
      <c r="H272" s="27" t="str">
        <f aca="false">IF(A272="","",SUMIFS(Sessions!$C$4:$C$503,Sessions!$B$4:$B$503,A272,Sessions!$D$4:$D$503,"Paid",Sessions!$A$4:$A$503,"&gt;="&amp;Summary!$C$5))</f>
        <v/>
      </c>
      <c r="I272" s="27" t="str">
        <f aca="false">IF(A272="","",SUMIFS(Sessions!$C$4:$C$503,Sessions!$B$4:$B$503,A272,Sessions!$D$4:$D$503,"Pro bono",Sessions!$A$4:$A$503,"&gt;="&amp;Summary!$C$5))</f>
        <v/>
      </c>
      <c r="J272" s="27" t="str">
        <f aca="false">IF(A272="","",H272+I272)</f>
        <v/>
      </c>
    </row>
    <row r="273" customFormat="false" ht="15" hidden="false" customHeight="false" outlineLevel="0" collapsed="false">
      <c r="A273" s="24"/>
      <c r="B273" s="24"/>
      <c r="C273" s="24"/>
      <c r="D273" s="24"/>
      <c r="E273" s="25"/>
      <c r="F273" s="26" t="str">
        <f aca="false">IF(OR(A273="",COUNTIF(Sessions!$B$4:$B$503,A273)=0),"",_xlfn.MINIFS(Sessions!$A$4:$A$503,Sessions!$B$4:$B$503,A273))</f>
        <v/>
      </c>
      <c r="G273" s="26" t="str">
        <f aca="false">IF(OR(A273="",COUNTIF(Sessions!$B$4:$B$503,A273)=0),"",_xlfn.MAXIFS(Sessions!$A$4:$A$503,Sessions!$B$4:$B$503,A273))</f>
        <v/>
      </c>
      <c r="H273" s="27" t="str">
        <f aca="false">IF(A273="","",SUMIFS(Sessions!$C$4:$C$503,Sessions!$B$4:$B$503,A273,Sessions!$D$4:$D$503,"Paid",Sessions!$A$4:$A$503,"&gt;="&amp;Summary!$C$5))</f>
        <v/>
      </c>
      <c r="I273" s="27" t="str">
        <f aca="false">IF(A273="","",SUMIFS(Sessions!$C$4:$C$503,Sessions!$B$4:$B$503,A273,Sessions!$D$4:$D$503,"Pro bono",Sessions!$A$4:$A$503,"&gt;="&amp;Summary!$C$5))</f>
        <v/>
      </c>
      <c r="J273" s="27" t="str">
        <f aca="false">IF(A273="","",H273+I273)</f>
        <v/>
      </c>
    </row>
    <row r="274" customFormat="false" ht="15" hidden="false" customHeight="false" outlineLevel="0" collapsed="false">
      <c r="A274" s="24"/>
      <c r="B274" s="24"/>
      <c r="C274" s="24"/>
      <c r="D274" s="24"/>
      <c r="E274" s="25"/>
      <c r="F274" s="26" t="str">
        <f aca="false">IF(OR(A274="",COUNTIF(Sessions!$B$4:$B$503,A274)=0),"",_xlfn.MINIFS(Sessions!$A$4:$A$503,Sessions!$B$4:$B$503,A274))</f>
        <v/>
      </c>
      <c r="G274" s="26" t="str">
        <f aca="false">IF(OR(A274="",COUNTIF(Sessions!$B$4:$B$503,A274)=0),"",_xlfn.MAXIFS(Sessions!$A$4:$A$503,Sessions!$B$4:$B$503,A274))</f>
        <v/>
      </c>
      <c r="H274" s="27" t="str">
        <f aca="false">IF(A274="","",SUMIFS(Sessions!$C$4:$C$503,Sessions!$B$4:$B$503,A274,Sessions!$D$4:$D$503,"Paid",Sessions!$A$4:$A$503,"&gt;="&amp;Summary!$C$5))</f>
        <v/>
      </c>
      <c r="I274" s="27" t="str">
        <f aca="false">IF(A274="","",SUMIFS(Sessions!$C$4:$C$503,Sessions!$B$4:$B$503,A274,Sessions!$D$4:$D$503,"Pro bono",Sessions!$A$4:$A$503,"&gt;="&amp;Summary!$C$5))</f>
        <v/>
      </c>
      <c r="J274" s="27" t="str">
        <f aca="false">IF(A274="","",H274+I274)</f>
        <v/>
      </c>
    </row>
    <row r="275" customFormat="false" ht="15" hidden="false" customHeight="false" outlineLevel="0" collapsed="false">
      <c r="A275" s="24"/>
      <c r="B275" s="24"/>
      <c r="C275" s="24"/>
      <c r="D275" s="24"/>
      <c r="E275" s="25"/>
      <c r="F275" s="26" t="str">
        <f aca="false">IF(OR(A275="",COUNTIF(Sessions!$B$4:$B$503,A275)=0),"",_xlfn.MINIFS(Sessions!$A$4:$A$503,Sessions!$B$4:$B$503,A275))</f>
        <v/>
      </c>
      <c r="G275" s="26" t="str">
        <f aca="false">IF(OR(A275="",COUNTIF(Sessions!$B$4:$B$503,A275)=0),"",_xlfn.MAXIFS(Sessions!$A$4:$A$503,Sessions!$B$4:$B$503,A275))</f>
        <v/>
      </c>
      <c r="H275" s="27" t="str">
        <f aca="false">IF(A275="","",SUMIFS(Sessions!$C$4:$C$503,Sessions!$B$4:$B$503,A275,Sessions!$D$4:$D$503,"Paid",Sessions!$A$4:$A$503,"&gt;="&amp;Summary!$C$5))</f>
        <v/>
      </c>
      <c r="I275" s="27" t="str">
        <f aca="false">IF(A275="","",SUMIFS(Sessions!$C$4:$C$503,Sessions!$B$4:$B$503,A275,Sessions!$D$4:$D$503,"Pro bono",Sessions!$A$4:$A$503,"&gt;="&amp;Summary!$C$5))</f>
        <v/>
      </c>
      <c r="J275" s="27" t="str">
        <f aca="false">IF(A275="","",H275+I275)</f>
        <v/>
      </c>
    </row>
    <row r="276" customFormat="false" ht="15" hidden="false" customHeight="false" outlineLevel="0" collapsed="false">
      <c r="A276" s="24"/>
      <c r="B276" s="24"/>
      <c r="C276" s="24"/>
      <c r="D276" s="24"/>
      <c r="E276" s="25"/>
      <c r="F276" s="26" t="str">
        <f aca="false">IF(OR(A276="",COUNTIF(Sessions!$B$4:$B$503,A276)=0),"",_xlfn.MINIFS(Sessions!$A$4:$A$503,Sessions!$B$4:$B$503,A276))</f>
        <v/>
      </c>
      <c r="G276" s="26" t="str">
        <f aca="false">IF(OR(A276="",COUNTIF(Sessions!$B$4:$B$503,A276)=0),"",_xlfn.MAXIFS(Sessions!$A$4:$A$503,Sessions!$B$4:$B$503,A276))</f>
        <v/>
      </c>
      <c r="H276" s="27" t="str">
        <f aca="false">IF(A276="","",SUMIFS(Sessions!$C$4:$C$503,Sessions!$B$4:$B$503,A276,Sessions!$D$4:$D$503,"Paid",Sessions!$A$4:$A$503,"&gt;="&amp;Summary!$C$5))</f>
        <v/>
      </c>
      <c r="I276" s="27" t="str">
        <f aca="false">IF(A276="","",SUMIFS(Sessions!$C$4:$C$503,Sessions!$B$4:$B$503,A276,Sessions!$D$4:$D$503,"Pro bono",Sessions!$A$4:$A$503,"&gt;="&amp;Summary!$C$5))</f>
        <v/>
      </c>
      <c r="J276" s="27" t="str">
        <f aca="false">IF(A276="","",H276+I276)</f>
        <v/>
      </c>
    </row>
    <row r="277" customFormat="false" ht="15" hidden="false" customHeight="false" outlineLevel="0" collapsed="false">
      <c r="A277" s="24"/>
      <c r="B277" s="24"/>
      <c r="C277" s="24"/>
      <c r="D277" s="24"/>
      <c r="E277" s="25"/>
      <c r="F277" s="26" t="str">
        <f aca="false">IF(OR(A277="",COUNTIF(Sessions!$B$4:$B$503,A277)=0),"",_xlfn.MINIFS(Sessions!$A$4:$A$503,Sessions!$B$4:$B$503,A277))</f>
        <v/>
      </c>
      <c r="G277" s="26" t="str">
        <f aca="false">IF(OR(A277="",COUNTIF(Sessions!$B$4:$B$503,A277)=0),"",_xlfn.MAXIFS(Sessions!$A$4:$A$503,Sessions!$B$4:$B$503,A277))</f>
        <v/>
      </c>
      <c r="H277" s="27" t="str">
        <f aca="false">IF(A277="","",SUMIFS(Sessions!$C$4:$C$503,Sessions!$B$4:$B$503,A277,Sessions!$D$4:$D$503,"Paid",Sessions!$A$4:$A$503,"&gt;="&amp;Summary!$C$5))</f>
        <v/>
      </c>
      <c r="I277" s="27" t="str">
        <f aca="false">IF(A277="","",SUMIFS(Sessions!$C$4:$C$503,Sessions!$B$4:$B$503,A277,Sessions!$D$4:$D$503,"Pro bono",Sessions!$A$4:$A$503,"&gt;="&amp;Summary!$C$5))</f>
        <v/>
      </c>
      <c r="J277" s="27" t="str">
        <f aca="false">IF(A277="","",H277+I277)</f>
        <v/>
      </c>
    </row>
    <row r="278" customFormat="false" ht="15" hidden="false" customHeight="false" outlineLevel="0" collapsed="false">
      <c r="A278" s="24"/>
      <c r="B278" s="24"/>
      <c r="C278" s="24"/>
      <c r="D278" s="24"/>
      <c r="E278" s="25"/>
      <c r="F278" s="26" t="str">
        <f aca="false">IF(OR(A278="",COUNTIF(Sessions!$B$4:$B$503,A278)=0),"",_xlfn.MINIFS(Sessions!$A$4:$A$503,Sessions!$B$4:$B$503,A278))</f>
        <v/>
      </c>
      <c r="G278" s="26" t="str">
        <f aca="false">IF(OR(A278="",COUNTIF(Sessions!$B$4:$B$503,A278)=0),"",_xlfn.MAXIFS(Sessions!$A$4:$A$503,Sessions!$B$4:$B$503,A278))</f>
        <v/>
      </c>
      <c r="H278" s="27" t="str">
        <f aca="false">IF(A278="","",SUMIFS(Sessions!$C$4:$C$503,Sessions!$B$4:$B$503,A278,Sessions!$D$4:$D$503,"Paid",Sessions!$A$4:$A$503,"&gt;="&amp;Summary!$C$5))</f>
        <v/>
      </c>
      <c r="I278" s="27" t="str">
        <f aca="false">IF(A278="","",SUMIFS(Sessions!$C$4:$C$503,Sessions!$B$4:$B$503,A278,Sessions!$D$4:$D$503,"Pro bono",Sessions!$A$4:$A$503,"&gt;="&amp;Summary!$C$5))</f>
        <v/>
      </c>
      <c r="J278" s="27" t="str">
        <f aca="false">IF(A278="","",H278+I278)</f>
        <v/>
      </c>
    </row>
    <row r="279" customFormat="false" ht="15" hidden="false" customHeight="false" outlineLevel="0" collapsed="false">
      <c r="A279" s="24"/>
      <c r="B279" s="24"/>
      <c r="C279" s="24"/>
      <c r="D279" s="24"/>
      <c r="E279" s="25"/>
      <c r="F279" s="26" t="str">
        <f aca="false">IF(OR(A279="",COUNTIF(Sessions!$B$4:$B$503,A279)=0),"",_xlfn.MINIFS(Sessions!$A$4:$A$503,Sessions!$B$4:$B$503,A279))</f>
        <v/>
      </c>
      <c r="G279" s="26" t="str">
        <f aca="false">IF(OR(A279="",COUNTIF(Sessions!$B$4:$B$503,A279)=0),"",_xlfn.MAXIFS(Sessions!$A$4:$A$503,Sessions!$B$4:$B$503,A279))</f>
        <v/>
      </c>
      <c r="H279" s="27" t="str">
        <f aca="false">IF(A279="","",SUMIFS(Sessions!$C$4:$C$503,Sessions!$B$4:$B$503,A279,Sessions!$D$4:$D$503,"Paid",Sessions!$A$4:$A$503,"&gt;="&amp;Summary!$C$5))</f>
        <v/>
      </c>
      <c r="I279" s="27" t="str">
        <f aca="false">IF(A279="","",SUMIFS(Sessions!$C$4:$C$503,Sessions!$B$4:$B$503,A279,Sessions!$D$4:$D$503,"Pro bono",Sessions!$A$4:$A$503,"&gt;="&amp;Summary!$C$5))</f>
        <v/>
      </c>
      <c r="J279" s="27" t="str">
        <f aca="false">IF(A279="","",H279+I279)</f>
        <v/>
      </c>
    </row>
    <row r="280" customFormat="false" ht="15" hidden="false" customHeight="false" outlineLevel="0" collapsed="false">
      <c r="A280" s="24"/>
      <c r="B280" s="24"/>
      <c r="C280" s="24"/>
      <c r="D280" s="24"/>
      <c r="E280" s="25"/>
      <c r="F280" s="26" t="str">
        <f aca="false">IF(OR(A280="",COUNTIF(Sessions!$B$4:$B$503,A280)=0),"",_xlfn.MINIFS(Sessions!$A$4:$A$503,Sessions!$B$4:$B$503,A280))</f>
        <v/>
      </c>
      <c r="G280" s="26" t="str">
        <f aca="false">IF(OR(A280="",COUNTIF(Sessions!$B$4:$B$503,A280)=0),"",_xlfn.MAXIFS(Sessions!$A$4:$A$503,Sessions!$B$4:$B$503,A280))</f>
        <v/>
      </c>
      <c r="H280" s="27" t="str">
        <f aca="false">IF(A280="","",SUMIFS(Sessions!$C$4:$C$503,Sessions!$B$4:$B$503,A280,Sessions!$D$4:$D$503,"Paid",Sessions!$A$4:$A$503,"&gt;="&amp;Summary!$C$5))</f>
        <v/>
      </c>
      <c r="I280" s="27" t="str">
        <f aca="false">IF(A280="","",SUMIFS(Sessions!$C$4:$C$503,Sessions!$B$4:$B$503,A280,Sessions!$D$4:$D$503,"Pro bono",Sessions!$A$4:$A$503,"&gt;="&amp;Summary!$C$5))</f>
        <v/>
      </c>
      <c r="J280" s="27" t="str">
        <f aca="false">IF(A280="","",H280+I280)</f>
        <v/>
      </c>
    </row>
    <row r="281" customFormat="false" ht="15" hidden="false" customHeight="false" outlineLevel="0" collapsed="false">
      <c r="A281" s="24"/>
      <c r="B281" s="24"/>
      <c r="C281" s="24"/>
      <c r="D281" s="24"/>
      <c r="E281" s="25"/>
      <c r="F281" s="26" t="str">
        <f aca="false">IF(OR(A281="",COUNTIF(Sessions!$B$4:$B$503,A281)=0),"",_xlfn.MINIFS(Sessions!$A$4:$A$503,Sessions!$B$4:$B$503,A281))</f>
        <v/>
      </c>
      <c r="G281" s="26" t="str">
        <f aca="false">IF(OR(A281="",COUNTIF(Sessions!$B$4:$B$503,A281)=0),"",_xlfn.MAXIFS(Sessions!$A$4:$A$503,Sessions!$B$4:$B$503,A281))</f>
        <v/>
      </c>
      <c r="H281" s="27" t="str">
        <f aca="false">IF(A281="","",SUMIFS(Sessions!$C$4:$C$503,Sessions!$B$4:$B$503,A281,Sessions!$D$4:$D$503,"Paid",Sessions!$A$4:$A$503,"&gt;="&amp;Summary!$C$5))</f>
        <v/>
      </c>
      <c r="I281" s="27" t="str">
        <f aca="false">IF(A281="","",SUMIFS(Sessions!$C$4:$C$503,Sessions!$B$4:$B$503,A281,Sessions!$D$4:$D$503,"Pro bono",Sessions!$A$4:$A$503,"&gt;="&amp;Summary!$C$5))</f>
        <v/>
      </c>
      <c r="J281" s="27" t="str">
        <f aca="false">IF(A281="","",H281+I281)</f>
        <v/>
      </c>
    </row>
    <row r="282" customFormat="false" ht="15" hidden="false" customHeight="false" outlineLevel="0" collapsed="false">
      <c r="A282" s="24"/>
      <c r="B282" s="24"/>
      <c r="C282" s="24"/>
      <c r="D282" s="24"/>
      <c r="E282" s="25"/>
      <c r="F282" s="26" t="str">
        <f aca="false">IF(OR(A282="",COUNTIF(Sessions!$B$4:$B$503,A282)=0),"",_xlfn.MINIFS(Sessions!$A$4:$A$503,Sessions!$B$4:$B$503,A282))</f>
        <v/>
      </c>
      <c r="G282" s="26" t="str">
        <f aca="false">IF(OR(A282="",COUNTIF(Sessions!$B$4:$B$503,A282)=0),"",_xlfn.MAXIFS(Sessions!$A$4:$A$503,Sessions!$B$4:$B$503,A282))</f>
        <v/>
      </c>
      <c r="H282" s="27" t="str">
        <f aca="false">IF(A282="","",SUMIFS(Sessions!$C$4:$C$503,Sessions!$B$4:$B$503,A282,Sessions!$D$4:$D$503,"Paid",Sessions!$A$4:$A$503,"&gt;="&amp;Summary!$C$5))</f>
        <v/>
      </c>
      <c r="I282" s="27" t="str">
        <f aca="false">IF(A282="","",SUMIFS(Sessions!$C$4:$C$503,Sessions!$B$4:$B$503,A282,Sessions!$D$4:$D$503,"Pro bono",Sessions!$A$4:$A$503,"&gt;="&amp;Summary!$C$5))</f>
        <v/>
      </c>
      <c r="J282" s="27" t="str">
        <f aca="false">IF(A282="","",H282+I282)</f>
        <v/>
      </c>
    </row>
    <row r="283" customFormat="false" ht="15" hidden="false" customHeight="false" outlineLevel="0" collapsed="false">
      <c r="A283" s="24"/>
      <c r="B283" s="24"/>
      <c r="C283" s="24"/>
      <c r="D283" s="24"/>
      <c r="E283" s="25"/>
      <c r="F283" s="26" t="str">
        <f aca="false">IF(OR(A283="",COUNTIF(Sessions!$B$4:$B$503,A283)=0),"",_xlfn.MINIFS(Sessions!$A$4:$A$503,Sessions!$B$4:$B$503,A283))</f>
        <v/>
      </c>
      <c r="G283" s="26" t="str">
        <f aca="false">IF(OR(A283="",COUNTIF(Sessions!$B$4:$B$503,A283)=0),"",_xlfn.MAXIFS(Sessions!$A$4:$A$503,Sessions!$B$4:$B$503,A283))</f>
        <v/>
      </c>
      <c r="H283" s="27" t="str">
        <f aca="false">IF(A283="","",SUMIFS(Sessions!$C$4:$C$503,Sessions!$B$4:$B$503,A283,Sessions!$D$4:$D$503,"Paid",Sessions!$A$4:$A$503,"&gt;="&amp;Summary!$C$5))</f>
        <v/>
      </c>
      <c r="I283" s="27" t="str">
        <f aca="false">IF(A283="","",SUMIFS(Sessions!$C$4:$C$503,Sessions!$B$4:$B$503,A283,Sessions!$D$4:$D$503,"Pro bono",Sessions!$A$4:$A$503,"&gt;="&amp;Summary!$C$5))</f>
        <v/>
      </c>
      <c r="J283" s="27" t="str">
        <f aca="false">IF(A283="","",H283+I283)</f>
        <v/>
      </c>
    </row>
    <row r="284" customFormat="false" ht="15" hidden="false" customHeight="false" outlineLevel="0" collapsed="false">
      <c r="A284" s="24"/>
      <c r="B284" s="24"/>
      <c r="C284" s="24"/>
      <c r="D284" s="24"/>
      <c r="E284" s="25"/>
      <c r="F284" s="26" t="str">
        <f aca="false">IF(OR(A284="",COUNTIF(Sessions!$B$4:$B$503,A284)=0),"",_xlfn.MINIFS(Sessions!$A$4:$A$503,Sessions!$B$4:$B$503,A284))</f>
        <v/>
      </c>
      <c r="G284" s="26" t="str">
        <f aca="false">IF(OR(A284="",COUNTIF(Sessions!$B$4:$B$503,A284)=0),"",_xlfn.MAXIFS(Sessions!$A$4:$A$503,Sessions!$B$4:$B$503,A284))</f>
        <v/>
      </c>
      <c r="H284" s="27" t="str">
        <f aca="false">IF(A284="","",SUMIFS(Sessions!$C$4:$C$503,Sessions!$B$4:$B$503,A284,Sessions!$D$4:$D$503,"Paid",Sessions!$A$4:$A$503,"&gt;="&amp;Summary!$C$5))</f>
        <v/>
      </c>
      <c r="I284" s="27" t="str">
        <f aca="false">IF(A284="","",SUMIFS(Sessions!$C$4:$C$503,Sessions!$B$4:$B$503,A284,Sessions!$D$4:$D$503,"Pro bono",Sessions!$A$4:$A$503,"&gt;="&amp;Summary!$C$5))</f>
        <v/>
      </c>
      <c r="J284" s="27" t="str">
        <f aca="false">IF(A284="","",H284+I284)</f>
        <v/>
      </c>
    </row>
    <row r="285" customFormat="false" ht="15" hidden="false" customHeight="false" outlineLevel="0" collapsed="false">
      <c r="A285" s="24"/>
      <c r="B285" s="24"/>
      <c r="C285" s="24"/>
      <c r="D285" s="24"/>
      <c r="E285" s="25"/>
      <c r="F285" s="26" t="str">
        <f aca="false">IF(OR(A285="",COUNTIF(Sessions!$B$4:$B$503,A285)=0),"",_xlfn.MINIFS(Sessions!$A$4:$A$503,Sessions!$B$4:$B$503,A285))</f>
        <v/>
      </c>
      <c r="G285" s="26" t="str">
        <f aca="false">IF(OR(A285="",COUNTIF(Sessions!$B$4:$B$503,A285)=0),"",_xlfn.MAXIFS(Sessions!$A$4:$A$503,Sessions!$B$4:$B$503,A285))</f>
        <v/>
      </c>
      <c r="H285" s="27" t="str">
        <f aca="false">IF(A285="","",SUMIFS(Sessions!$C$4:$C$503,Sessions!$B$4:$B$503,A285,Sessions!$D$4:$D$503,"Paid",Sessions!$A$4:$A$503,"&gt;="&amp;Summary!$C$5))</f>
        <v/>
      </c>
      <c r="I285" s="27" t="str">
        <f aca="false">IF(A285="","",SUMIFS(Sessions!$C$4:$C$503,Sessions!$B$4:$B$503,A285,Sessions!$D$4:$D$503,"Pro bono",Sessions!$A$4:$A$503,"&gt;="&amp;Summary!$C$5))</f>
        <v/>
      </c>
      <c r="J285" s="27" t="str">
        <f aca="false">IF(A285="","",H285+I285)</f>
        <v/>
      </c>
    </row>
    <row r="286" customFormat="false" ht="15" hidden="false" customHeight="false" outlineLevel="0" collapsed="false">
      <c r="A286" s="24"/>
      <c r="B286" s="24"/>
      <c r="C286" s="24"/>
      <c r="D286" s="24"/>
      <c r="E286" s="25"/>
      <c r="F286" s="26" t="str">
        <f aca="false">IF(OR(A286="",COUNTIF(Sessions!$B$4:$B$503,A286)=0),"",_xlfn.MINIFS(Sessions!$A$4:$A$503,Sessions!$B$4:$B$503,A286))</f>
        <v/>
      </c>
      <c r="G286" s="26" t="str">
        <f aca="false">IF(OR(A286="",COUNTIF(Sessions!$B$4:$B$503,A286)=0),"",_xlfn.MAXIFS(Sessions!$A$4:$A$503,Sessions!$B$4:$B$503,A286))</f>
        <v/>
      </c>
      <c r="H286" s="27" t="str">
        <f aca="false">IF(A286="","",SUMIFS(Sessions!$C$4:$C$503,Sessions!$B$4:$B$503,A286,Sessions!$D$4:$D$503,"Paid",Sessions!$A$4:$A$503,"&gt;="&amp;Summary!$C$5))</f>
        <v/>
      </c>
      <c r="I286" s="27" t="str">
        <f aca="false">IF(A286="","",SUMIFS(Sessions!$C$4:$C$503,Sessions!$B$4:$B$503,A286,Sessions!$D$4:$D$503,"Pro bono",Sessions!$A$4:$A$503,"&gt;="&amp;Summary!$C$5))</f>
        <v/>
      </c>
      <c r="J286" s="27" t="str">
        <f aca="false">IF(A286="","",H286+I286)</f>
        <v/>
      </c>
    </row>
    <row r="287" customFormat="false" ht="15" hidden="false" customHeight="false" outlineLevel="0" collapsed="false">
      <c r="A287" s="24"/>
      <c r="B287" s="24"/>
      <c r="C287" s="24"/>
      <c r="D287" s="24"/>
      <c r="E287" s="25"/>
      <c r="F287" s="26" t="str">
        <f aca="false">IF(OR(A287="",COUNTIF(Sessions!$B$4:$B$503,A287)=0),"",_xlfn.MINIFS(Sessions!$A$4:$A$503,Sessions!$B$4:$B$503,A287))</f>
        <v/>
      </c>
      <c r="G287" s="26" t="str">
        <f aca="false">IF(OR(A287="",COUNTIF(Sessions!$B$4:$B$503,A287)=0),"",_xlfn.MAXIFS(Sessions!$A$4:$A$503,Sessions!$B$4:$B$503,A287))</f>
        <v/>
      </c>
      <c r="H287" s="27" t="str">
        <f aca="false">IF(A287="","",SUMIFS(Sessions!$C$4:$C$503,Sessions!$B$4:$B$503,A287,Sessions!$D$4:$D$503,"Paid",Sessions!$A$4:$A$503,"&gt;="&amp;Summary!$C$5))</f>
        <v/>
      </c>
      <c r="I287" s="27" t="str">
        <f aca="false">IF(A287="","",SUMIFS(Sessions!$C$4:$C$503,Sessions!$B$4:$B$503,A287,Sessions!$D$4:$D$503,"Pro bono",Sessions!$A$4:$A$503,"&gt;="&amp;Summary!$C$5))</f>
        <v/>
      </c>
      <c r="J287" s="27" t="str">
        <f aca="false">IF(A287="","",H287+I287)</f>
        <v/>
      </c>
    </row>
    <row r="288" customFormat="false" ht="15" hidden="false" customHeight="false" outlineLevel="0" collapsed="false">
      <c r="A288" s="24"/>
      <c r="B288" s="24"/>
      <c r="C288" s="24"/>
      <c r="D288" s="24"/>
      <c r="E288" s="25"/>
      <c r="F288" s="26" t="str">
        <f aca="false">IF(OR(A288="",COUNTIF(Sessions!$B$4:$B$503,A288)=0),"",_xlfn.MINIFS(Sessions!$A$4:$A$503,Sessions!$B$4:$B$503,A288))</f>
        <v/>
      </c>
      <c r="G288" s="26" t="str">
        <f aca="false">IF(OR(A288="",COUNTIF(Sessions!$B$4:$B$503,A288)=0),"",_xlfn.MAXIFS(Sessions!$A$4:$A$503,Sessions!$B$4:$B$503,A288))</f>
        <v/>
      </c>
      <c r="H288" s="27" t="str">
        <f aca="false">IF(A288="","",SUMIFS(Sessions!$C$4:$C$503,Sessions!$B$4:$B$503,A288,Sessions!$D$4:$D$503,"Paid",Sessions!$A$4:$A$503,"&gt;="&amp;Summary!$C$5))</f>
        <v/>
      </c>
      <c r="I288" s="27" t="str">
        <f aca="false">IF(A288="","",SUMIFS(Sessions!$C$4:$C$503,Sessions!$B$4:$B$503,A288,Sessions!$D$4:$D$503,"Pro bono",Sessions!$A$4:$A$503,"&gt;="&amp;Summary!$C$5))</f>
        <v/>
      </c>
      <c r="J288" s="27" t="str">
        <f aca="false">IF(A288="","",H288+I288)</f>
        <v/>
      </c>
    </row>
    <row r="289" customFormat="false" ht="15" hidden="false" customHeight="false" outlineLevel="0" collapsed="false">
      <c r="A289" s="24"/>
      <c r="B289" s="24"/>
      <c r="C289" s="24"/>
      <c r="D289" s="24"/>
      <c r="E289" s="25"/>
      <c r="F289" s="26" t="str">
        <f aca="false">IF(OR(A289="",COUNTIF(Sessions!$B$4:$B$503,A289)=0),"",_xlfn.MINIFS(Sessions!$A$4:$A$503,Sessions!$B$4:$B$503,A289))</f>
        <v/>
      </c>
      <c r="G289" s="26" t="str">
        <f aca="false">IF(OR(A289="",COUNTIF(Sessions!$B$4:$B$503,A289)=0),"",_xlfn.MAXIFS(Sessions!$A$4:$A$503,Sessions!$B$4:$B$503,A289))</f>
        <v/>
      </c>
      <c r="H289" s="27" t="str">
        <f aca="false">IF(A289="","",SUMIFS(Sessions!$C$4:$C$503,Sessions!$B$4:$B$503,A289,Sessions!$D$4:$D$503,"Paid",Sessions!$A$4:$A$503,"&gt;="&amp;Summary!$C$5))</f>
        <v/>
      </c>
      <c r="I289" s="27" t="str">
        <f aca="false">IF(A289="","",SUMIFS(Sessions!$C$4:$C$503,Sessions!$B$4:$B$503,A289,Sessions!$D$4:$D$503,"Pro bono",Sessions!$A$4:$A$503,"&gt;="&amp;Summary!$C$5))</f>
        <v/>
      </c>
      <c r="J289" s="27" t="str">
        <f aca="false">IF(A289="","",H289+I289)</f>
        <v/>
      </c>
    </row>
    <row r="290" customFormat="false" ht="15" hidden="false" customHeight="false" outlineLevel="0" collapsed="false">
      <c r="A290" s="24"/>
      <c r="B290" s="24"/>
      <c r="C290" s="24"/>
      <c r="D290" s="24"/>
      <c r="E290" s="25"/>
      <c r="F290" s="26" t="str">
        <f aca="false">IF(OR(A290="",COUNTIF(Sessions!$B$4:$B$503,A290)=0),"",_xlfn.MINIFS(Sessions!$A$4:$A$503,Sessions!$B$4:$B$503,A290))</f>
        <v/>
      </c>
      <c r="G290" s="26" t="str">
        <f aca="false">IF(OR(A290="",COUNTIF(Sessions!$B$4:$B$503,A290)=0),"",_xlfn.MAXIFS(Sessions!$A$4:$A$503,Sessions!$B$4:$B$503,A290))</f>
        <v/>
      </c>
      <c r="H290" s="27" t="str">
        <f aca="false">IF(A290="","",SUMIFS(Sessions!$C$4:$C$503,Sessions!$B$4:$B$503,A290,Sessions!$D$4:$D$503,"Paid",Sessions!$A$4:$A$503,"&gt;="&amp;Summary!$C$5))</f>
        <v/>
      </c>
      <c r="I290" s="27" t="str">
        <f aca="false">IF(A290="","",SUMIFS(Sessions!$C$4:$C$503,Sessions!$B$4:$B$503,A290,Sessions!$D$4:$D$503,"Pro bono",Sessions!$A$4:$A$503,"&gt;="&amp;Summary!$C$5))</f>
        <v/>
      </c>
      <c r="J290" s="27" t="str">
        <f aca="false">IF(A290="","",H290+I290)</f>
        <v/>
      </c>
    </row>
    <row r="291" customFormat="false" ht="15" hidden="false" customHeight="false" outlineLevel="0" collapsed="false">
      <c r="A291" s="24"/>
      <c r="B291" s="24"/>
      <c r="C291" s="24"/>
      <c r="D291" s="24"/>
      <c r="E291" s="25"/>
      <c r="F291" s="26" t="str">
        <f aca="false">IF(OR(A291="",COUNTIF(Sessions!$B$4:$B$503,A291)=0),"",_xlfn.MINIFS(Sessions!$A$4:$A$503,Sessions!$B$4:$B$503,A291))</f>
        <v/>
      </c>
      <c r="G291" s="26" t="str">
        <f aca="false">IF(OR(A291="",COUNTIF(Sessions!$B$4:$B$503,A291)=0),"",_xlfn.MAXIFS(Sessions!$A$4:$A$503,Sessions!$B$4:$B$503,A291))</f>
        <v/>
      </c>
      <c r="H291" s="27" t="str">
        <f aca="false">IF(A291="","",SUMIFS(Sessions!$C$4:$C$503,Sessions!$B$4:$B$503,A291,Sessions!$D$4:$D$503,"Paid",Sessions!$A$4:$A$503,"&gt;="&amp;Summary!$C$5))</f>
        <v/>
      </c>
      <c r="I291" s="27" t="str">
        <f aca="false">IF(A291="","",SUMIFS(Sessions!$C$4:$C$503,Sessions!$B$4:$B$503,A291,Sessions!$D$4:$D$503,"Pro bono",Sessions!$A$4:$A$503,"&gt;="&amp;Summary!$C$5))</f>
        <v/>
      </c>
      <c r="J291" s="27" t="str">
        <f aca="false">IF(A291="","",H291+I291)</f>
        <v/>
      </c>
    </row>
    <row r="292" customFormat="false" ht="15" hidden="false" customHeight="false" outlineLevel="0" collapsed="false">
      <c r="A292" s="24"/>
      <c r="B292" s="24"/>
      <c r="C292" s="24"/>
      <c r="D292" s="24"/>
      <c r="E292" s="25"/>
      <c r="F292" s="26" t="str">
        <f aca="false">IF(OR(A292="",COUNTIF(Sessions!$B$4:$B$503,A292)=0),"",_xlfn.MINIFS(Sessions!$A$4:$A$503,Sessions!$B$4:$B$503,A292))</f>
        <v/>
      </c>
      <c r="G292" s="26" t="str">
        <f aca="false">IF(OR(A292="",COUNTIF(Sessions!$B$4:$B$503,A292)=0),"",_xlfn.MAXIFS(Sessions!$A$4:$A$503,Sessions!$B$4:$B$503,A292))</f>
        <v/>
      </c>
      <c r="H292" s="27" t="str">
        <f aca="false">IF(A292="","",SUMIFS(Sessions!$C$4:$C$503,Sessions!$B$4:$B$503,A292,Sessions!$D$4:$D$503,"Paid",Sessions!$A$4:$A$503,"&gt;="&amp;Summary!$C$5))</f>
        <v/>
      </c>
      <c r="I292" s="27" t="str">
        <f aca="false">IF(A292="","",SUMIFS(Sessions!$C$4:$C$503,Sessions!$B$4:$B$503,A292,Sessions!$D$4:$D$503,"Pro bono",Sessions!$A$4:$A$503,"&gt;="&amp;Summary!$C$5))</f>
        <v/>
      </c>
      <c r="J292" s="27" t="str">
        <f aca="false">IF(A292="","",H292+I292)</f>
        <v/>
      </c>
    </row>
    <row r="293" customFormat="false" ht="15" hidden="false" customHeight="false" outlineLevel="0" collapsed="false">
      <c r="A293" s="24"/>
      <c r="B293" s="24"/>
      <c r="C293" s="24"/>
      <c r="D293" s="24"/>
      <c r="E293" s="25"/>
      <c r="F293" s="26" t="str">
        <f aca="false">IF(OR(A293="",COUNTIF(Sessions!$B$4:$B$503,A293)=0),"",_xlfn.MINIFS(Sessions!$A$4:$A$503,Sessions!$B$4:$B$503,A293))</f>
        <v/>
      </c>
      <c r="G293" s="26" t="str">
        <f aca="false">IF(OR(A293="",COUNTIF(Sessions!$B$4:$B$503,A293)=0),"",_xlfn.MAXIFS(Sessions!$A$4:$A$503,Sessions!$B$4:$B$503,A293))</f>
        <v/>
      </c>
      <c r="H293" s="27" t="str">
        <f aca="false">IF(A293="","",SUMIFS(Sessions!$C$4:$C$503,Sessions!$B$4:$B$503,A293,Sessions!$D$4:$D$503,"Paid",Sessions!$A$4:$A$503,"&gt;="&amp;Summary!$C$5))</f>
        <v/>
      </c>
      <c r="I293" s="27" t="str">
        <f aca="false">IF(A293="","",SUMIFS(Sessions!$C$4:$C$503,Sessions!$B$4:$B$503,A293,Sessions!$D$4:$D$503,"Pro bono",Sessions!$A$4:$A$503,"&gt;="&amp;Summary!$C$5))</f>
        <v/>
      </c>
      <c r="J293" s="27" t="str">
        <f aca="false">IF(A293="","",H293+I293)</f>
        <v/>
      </c>
    </row>
    <row r="294" customFormat="false" ht="15" hidden="false" customHeight="false" outlineLevel="0" collapsed="false">
      <c r="A294" s="24"/>
      <c r="B294" s="24"/>
      <c r="C294" s="24"/>
      <c r="D294" s="24"/>
      <c r="E294" s="25"/>
      <c r="F294" s="26" t="str">
        <f aca="false">IF(OR(A294="",COUNTIF(Sessions!$B$4:$B$503,A294)=0),"",_xlfn.MINIFS(Sessions!$A$4:$A$503,Sessions!$B$4:$B$503,A294))</f>
        <v/>
      </c>
      <c r="G294" s="26" t="str">
        <f aca="false">IF(OR(A294="",COUNTIF(Sessions!$B$4:$B$503,A294)=0),"",_xlfn.MAXIFS(Sessions!$A$4:$A$503,Sessions!$B$4:$B$503,A294))</f>
        <v/>
      </c>
      <c r="H294" s="27" t="str">
        <f aca="false">IF(A294="","",SUMIFS(Sessions!$C$4:$C$503,Sessions!$B$4:$B$503,A294,Sessions!$D$4:$D$503,"Paid",Sessions!$A$4:$A$503,"&gt;="&amp;Summary!$C$5))</f>
        <v/>
      </c>
      <c r="I294" s="27" t="str">
        <f aca="false">IF(A294="","",SUMIFS(Sessions!$C$4:$C$503,Sessions!$B$4:$B$503,A294,Sessions!$D$4:$D$503,"Pro bono",Sessions!$A$4:$A$503,"&gt;="&amp;Summary!$C$5))</f>
        <v/>
      </c>
      <c r="J294" s="27" t="str">
        <f aca="false">IF(A294="","",H294+I294)</f>
        <v/>
      </c>
    </row>
    <row r="295" customFormat="false" ht="15" hidden="false" customHeight="false" outlineLevel="0" collapsed="false">
      <c r="A295" s="24"/>
      <c r="B295" s="24"/>
      <c r="C295" s="24"/>
      <c r="D295" s="24"/>
      <c r="E295" s="25"/>
      <c r="F295" s="26" t="str">
        <f aca="false">IF(OR(A295="",COUNTIF(Sessions!$B$4:$B$503,A295)=0),"",_xlfn.MINIFS(Sessions!$A$4:$A$503,Sessions!$B$4:$B$503,A295))</f>
        <v/>
      </c>
      <c r="G295" s="26" t="str">
        <f aca="false">IF(OR(A295="",COUNTIF(Sessions!$B$4:$B$503,A295)=0),"",_xlfn.MAXIFS(Sessions!$A$4:$A$503,Sessions!$B$4:$B$503,A295))</f>
        <v/>
      </c>
      <c r="H295" s="27" t="str">
        <f aca="false">IF(A295="","",SUMIFS(Sessions!$C$4:$C$503,Sessions!$B$4:$B$503,A295,Sessions!$D$4:$D$503,"Paid",Sessions!$A$4:$A$503,"&gt;="&amp;Summary!$C$5))</f>
        <v/>
      </c>
      <c r="I295" s="27" t="str">
        <f aca="false">IF(A295="","",SUMIFS(Sessions!$C$4:$C$503,Sessions!$B$4:$B$503,A295,Sessions!$D$4:$D$503,"Pro bono",Sessions!$A$4:$A$503,"&gt;="&amp;Summary!$C$5))</f>
        <v/>
      </c>
      <c r="J295" s="27" t="str">
        <f aca="false">IF(A295="","",H295+I295)</f>
        <v/>
      </c>
    </row>
    <row r="296" customFormat="false" ht="15" hidden="false" customHeight="false" outlineLevel="0" collapsed="false">
      <c r="A296" s="24"/>
      <c r="B296" s="24"/>
      <c r="C296" s="24"/>
      <c r="D296" s="24"/>
      <c r="E296" s="25"/>
      <c r="F296" s="26" t="str">
        <f aca="false">IF(OR(A296="",COUNTIF(Sessions!$B$4:$B$503,A296)=0),"",_xlfn.MINIFS(Sessions!$A$4:$A$503,Sessions!$B$4:$B$503,A296))</f>
        <v/>
      </c>
      <c r="G296" s="26" t="str">
        <f aca="false">IF(OR(A296="",COUNTIF(Sessions!$B$4:$B$503,A296)=0),"",_xlfn.MAXIFS(Sessions!$A$4:$A$503,Sessions!$B$4:$B$503,A296))</f>
        <v/>
      </c>
      <c r="H296" s="27" t="str">
        <f aca="false">IF(A296="","",SUMIFS(Sessions!$C$4:$C$503,Sessions!$B$4:$B$503,A296,Sessions!$D$4:$D$503,"Paid",Sessions!$A$4:$A$503,"&gt;="&amp;Summary!$C$5))</f>
        <v/>
      </c>
      <c r="I296" s="27" t="str">
        <f aca="false">IF(A296="","",SUMIFS(Sessions!$C$4:$C$503,Sessions!$B$4:$B$503,A296,Sessions!$D$4:$D$503,"Pro bono",Sessions!$A$4:$A$503,"&gt;="&amp;Summary!$C$5))</f>
        <v/>
      </c>
      <c r="J296" s="27" t="str">
        <f aca="false">IF(A296="","",H296+I296)</f>
        <v/>
      </c>
    </row>
    <row r="297" customFormat="false" ht="15" hidden="false" customHeight="false" outlineLevel="0" collapsed="false">
      <c r="A297" s="24"/>
      <c r="B297" s="24"/>
      <c r="C297" s="24"/>
      <c r="D297" s="24"/>
      <c r="E297" s="25"/>
      <c r="F297" s="26" t="str">
        <f aca="false">IF(OR(A297="",COUNTIF(Sessions!$B$4:$B$503,A297)=0),"",_xlfn.MINIFS(Sessions!$A$4:$A$503,Sessions!$B$4:$B$503,A297))</f>
        <v/>
      </c>
      <c r="G297" s="26" t="str">
        <f aca="false">IF(OR(A297="",COUNTIF(Sessions!$B$4:$B$503,A297)=0),"",_xlfn.MAXIFS(Sessions!$A$4:$A$503,Sessions!$B$4:$B$503,A297))</f>
        <v/>
      </c>
      <c r="H297" s="27" t="str">
        <f aca="false">IF(A297="","",SUMIFS(Sessions!$C$4:$C$503,Sessions!$B$4:$B$503,A297,Sessions!$D$4:$D$503,"Paid",Sessions!$A$4:$A$503,"&gt;="&amp;Summary!$C$5))</f>
        <v/>
      </c>
      <c r="I297" s="27" t="str">
        <f aca="false">IF(A297="","",SUMIFS(Sessions!$C$4:$C$503,Sessions!$B$4:$B$503,A297,Sessions!$D$4:$D$503,"Pro bono",Sessions!$A$4:$A$503,"&gt;="&amp;Summary!$C$5))</f>
        <v/>
      </c>
      <c r="J297" s="27" t="str">
        <f aca="false">IF(A297="","",H297+I297)</f>
        <v/>
      </c>
    </row>
    <row r="298" customFormat="false" ht="15" hidden="false" customHeight="false" outlineLevel="0" collapsed="false">
      <c r="A298" s="24"/>
      <c r="B298" s="24"/>
      <c r="C298" s="24"/>
      <c r="D298" s="24"/>
      <c r="E298" s="25"/>
      <c r="F298" s="26" t="str">
        <f aca="false">IF(OR(A298="",COUNTIF(Sessions!$B$4:$B$503,A298)=0),"",_xlfn.MINIFS(Sessions!$A$4:$A$503,Sessions!$B$4:$B$503,A298))</f>
        <v/>
      </c>
      <c r="G298" s="26" t="str">
        <f aca="false">IF(OR(A298="",COUNTIF(Sessions!$B$4:$B$503,A298)=0),"",_xlfn.MAXIFS(Sessions!$A$4:$A$503,Sessions!$B$4:$B$503,A298))</f>
        <v/>
      </c>
      <c r="H298" s="27" t="str">
        <f aca="false">IF(A298="","",SUMIFS(Sessions!$C$4:$C$503,Sessions!$B$4:$B$503,A298,Sessions!$D$4:$D$503,"Paid",Sessions!$A$4:$A$503,"&gt;="&amp;Summary!$C$5))</f>
        <v/>
      </c>
      <c r="I298" s="27" t="str">
        <f aca="false">IF(A298="","",SUMIFS(Sessions!$C$4:$C$503,Sessions!$B$4:$B$503,A298,Sessions!$D$4:$D$503,"Pro bono",Sessions!$A$4:$A$503,"&gt;="&amp;Summary!$C$5))</f>
        <v/>
      </c>
      <c r="J298" s="27" t="str">
        <f aca="false">IF(A298="","",H298+I298)</f>
        <v/>
      </c>
    </row>
    <row r="299" customFormat="false" ht="15" hidden="false" customHeight="false" outlineLevel="0" collapsed="false">
      <c r="A299" s="24"/>
      <c r="B299" s="24"/>
      <c r="C299" s="24"/>
      <c r="D299" s="24"/>
      <c r="E299" s="25"/>
      <c r="F299" s="26" t="str">
        <f aca="false">IF(OR(A299="",COUNTIF(Sessions!$B$4:$B$503,A299)=0),"",_xlfn.MINIFS(Sessions!$A$4:$A$503,Sessions!$B$4:$B$503,A299))</f>
        <v/>
      </c>
      <c r="G299" s="26" t="str">
        <f aca="false">IF(OR(A299="",COUNTIF(Sessions!$B$4:$B$503,A299)=0),"",_xlfn.MAXIFS(Sessions!$A$4:$A$503,Sessions!$B$4:$B$503,A299))</f>
        <v/>
      </c>
      <c r="H299" s="27" t="str">
        <f aca="false">IF(A299="","",SUMIFS(Sessions!$C$4:$C$503,Sessions!$B$4:$B$503,A299,Sessions!$D$4:$D$503,"Paid",Sessions!$A$4:$A$503,"&gt;="&amp;Summary!$C$5))</f>
        <v/>
      </c>
      <c r="I299" s="27" t="str">
        <f aca="false">IF(A299="","",SUMIFS(Sessions!$C$4:$C$503,Sessions!$B$4:$B$503,A299,Sessions!$D$4:$D$503,"Pro bono",Sessions!$A$4:$A$503,"&gt;="&amp;Summary!$C$5))</f>
        <v/>
      </c>
      <c r="J299" s="27" t="str">
        <f aca="false">IF(A299="","",H299+I299)</f>
        <v/>
      </c>
    </row>
    <row r="300" customFormat="false" ht="15" hidden="false" customHeight="false" outlineLevel="0" collapsed="false">
      <c r="A300" s="24"/>
      <c r="B300" s="24"/>
      <c r="C300" s="24"/>
      <c r="D300" s="24"/>
      <c r="E300" s="25"/>
      <c r="F300" s="26" t="str">
        <f aca="false">IF(OR(A300="",COUNTIF(Sessions!$B$4:$B$503,A300)=0),"",_xlfn.MINIFS(Sessions!$A$4:$A$503,Sessions!$B$4:$B$503,A300))</f>
        <v/>
      </c>
      <c r="G300" s="26" t="str">
        <f aca="false">IF(OR(A300="",COUNTIF(Sessions!$B$4:$B$503,A300)=0),"",_xlfn.MAXIFS(Sessions!$A$4:$A$503,Sessions!$B$4:$B$503,A300))</f>
        <v/>
      </c>
      <c r="H300" s="27" t="str">
        <f aca="false">IF(A300="","",SUMIFS(Sessions!$C$4:$C$503,Sessions!$B$4:$B$503,A300,Sessions!$D$4:$D$503,"Paid",Sessions!$A$4:$A$503,"&gt;="&amp;Summary!$C$5))</f>
        <v/>
      </c>
      <c r="I300" s="27" t="str">
        <f aca="false">IF(A300="","",SUMIFS(Sessions!$C$4:$C$503,Sessions!$B$4:$B$503,A300,Sessions!$D$4:$D$503,"Pro bono",Sessions!$A$4:$A$503,"&gt;="&amp;Summary!$C$5))</f>
        <v/>
      </c>
      <c r="J300" s="27" t="str">
        <f aca="false">IF(A300="","",H300+I300)</f>
        <v/>
      </c>
    </row>
    <row r="301" customFormat="false" ht="15" hidden="false" customHeight="false" outlineLevel="0" collapsed="false">
      <c r="A301" s="24"/>
      <c r="B301" s="24"/>
      <c r="C301" s="24"/>
      <c r="D301" s="24"/>
      <c r="E301" s="25"/>
      <c r="F301" s="26" t="str">
        <f aca="false">IF(OR(A301="",COUNTIF(Sessions!$B$4:$B$503,A301)=0),"",_xlfn.MINIFS(Sessions!$A$4:$A$503,Sessions!$B$4:$B$503,A301))</f>
        <v/>
      </c>
      <c r="G301" s="26" t="str">
        <f aca="false">IF(OR(A301="",COUNTIF(Sessions!$B$4:$B$503,A301)=0),"",_xlfn.MAXIFS(Sessions!$A$4:$A$503,Sessions!$B$4:$B$503,A301))</f>
        <v/>
      </c>
      <c r="H301" s="27" t="str">
        <f aca="false">IF(A301="","",SUMIFS(Sessions!$C$4:$C$503,Sessions!$B$4:$B$503,A301,Sessions!$D$4:$D$503,"Paid",Sessions!$A$4:$A$503,"&gt;="&amp;Summary!$C$5))</f>
        <v/>
      </c>
      <c r="I301" s="27" t="str">
        <f aca="false">IF(A301="","",SUMIFS(Sessions!$C$4:$C$503,Sessions!$B$4:$B$503,A301,Sessions!$D$4:$D$503,"Pro bono",Sessions!$A$4:$A$503,"&gt;="&amp;Summary!$C$5))</f>
        <v/>
      </c>
      <c r="J301" s="27" t="str">
        <f aca="false">IF(A301="","",H301+I301)</f>
        <v/>
      </c>
    </row>
    <row r="302" customFormat="false" ht="15" hidden="false" customHeight="false" outlineLevel="0" collapsed="false">
      <c r="A302" s="24"/>
      <c r="B302" s="24"/>
      <c r="C302" s="24"/>
      <c r="D302" s="24"/>
      <c r="E302" s="25"/>
      <c r="F302" s="26" t="str">
        <f aca="false">IF(OR(A302="",COUNTIF(Sessions!$B$4:$B$503,A302)=0),"",_xlfn.MINIFS(Sessions!$A$4:$A$503,Sessions!$B$4:$B$503,A302))</f>
        <v/>
      </c>
      <c r="G302" s="26" t="str">
        <f aca="false">IF(OR(A302="",COUNTIF(Sessions!$B$4:$B$503,A302)=0),"",_xlfn.MAXIFS(Sessions!$A$4:$A$503,Sessions!$B$4:$B$503,A302))</f>
        <v/>
      </c>
      <c r="H302" s="27" t="str">
        <f aca="false">IF(A302="","",SUMIFS(Sessions!$C$4:$C$503,Sessions!$B$4:$B$503,A302,Sessions!$D$4:$D$503,"Paid",Sessions!$A$4:$A$503,"&gt;="&amp;Summary!$C$5))</f>
        <v/>
      </c>
      <c r="I302" s="27" t="str">
        <f aca="false">IF(A302="","",SUMIFS(Sessions!$C$4:$C$503,Sessions!$B$4:$B$503,A302,Sessions!$D$4:$D$503,"Pro bono",Sessions!$A$4:$A$503,"&gt;="&amp;Summary!$C$5))</f>
        <v/>
      </c>
      <c r="J302" s="27" t="str">
        <f aca="false">IF(A302="","",H302+I302)</f>
        <v/>
      </c>
    </row>
    <row r="303" customFormat="false" ht="15" hidden="false" customHeight="false" outlineLevel="0" collapsed="false">
      <c r="A303" s="24"/>
      <c r="B303" s="24"/>
      <c r="C303" s="24"/>
      <c r="D303" s="24"/>
      <c r="E303" s="25"/>
      <c r="F303" s="26" t="str">
        <f aca="false">IF(OR(A303="",COUNTIF(Sessions!$B$4:$B$503,A303)=0),"",_xlfn.MINIFS(Sessions!$A$4:$A$503,Sessions!$B$4:$B$503,A303))</f>
        <v/>
      </c>
      <c r="G303" s="26" t="str">
        <f aca="false">IF(OR(A303="",COUNTIF(Sessions!$B$4:$B$503,A303)=0),"",_xlfn.MAXIFS(Sessions!$A$4:$A$503,Sessions!$B$4:$B$503,A303))</f>
        <v/>
      </c>
      <c r="H303" s="27" t="str">
        <f aca="false">IF(A303="","",SUMIFS(Sessions!$C$4:$C$503,Sessions!$B$4:$B$503,A303,Sessions!$D$4:$D$503,"Paid",Sessions!$A$4:$A$503,"&gt;="&amp;Summary!$C$5))</f>
        <v/>
      </c>
      <c r="I303" s="27" t="str">
        <f aca="false">IF(A303="","",SUMIFS(Sessions!$C$4:$C$503,Sessions!$B$4:$B$503,A303,Sessions!$D$4:$D$503,"Pro bono",Sessions!$A$4:$A$503,"&gt;="&amp;Summary!$C$5))</f>
        <v/>
      </c>
      <c r="J303" s="27" t="str">
        <f aca="false">IF(A303="","",H303+I303)</f>
        <v/>
      </c>
    </row>
    <row r="304" customFormat="false" ht="15" hidden="false" customHeight="false" outlineLevel="0" collapsed="false">
      <c r="A304" s="24"/>
      <c r="B304" s="24"/>
      <c r="C304" s="24"/>
      <c r="D304" s="24"/>
      <c r="E304" s="25"/>
      <c r="F304" s="26" t="str">
        <f aca="false">IF(OR(A304="",COUNTIF(Sessions!$B$4:$B$503,A304)=0),"",_xlfn.MINIFS(Sessions!$A$4:$A$503,Sessions!$B$4:$B$503,A304))</f>
        <v/>
      </c>
      <c r="G304" s="26" t="str">
        <f aca="false">IF(OR(A304="",COUNTIF(Sessions!$B$4:$B$503,A304)=0),"",_xlfn.MAXIFS(Sessions!$A$4:$A$503,Sessions!$B$4:$B$503,A304))</f>
        <v/>
      </c>
      <c r="H304" s="27" t="str">
        <f aca="false">IF(A304="","",SUMIFS(Sessions!$C$4:$C$503,Sessions!$B$4:$B$503,A304,Sessions!$D$4:$D$503,"Paid",Sessions!$A$4:$A$503,"&gt;="&amp;Summary!$C$5))</f>
        <v/>
      </c>
      <c r="I304" s="27" t="str">
        <f aca="false">IF(A304="","",SUMIFS(Sessions!$C$4:$C$503,Sessions!$B$4:$B$503,A304,Sessions!$D$4:$D$503,"Pro bono",Sessions!$A$4:$A$503,"&gt;="&amp;Summary!$C$5))</f>
        <v/>
      </c>
      <c r="J304" s="27" t="str">
        <f aca="false">IF(A304="","",H304+I304)</f>
        <v/>
      </c>
    </row>
    <row r="305" customFormat="false" ht="15" hidden="false" customHeight="false" outlineLevel="0" collapsed="false">
      <c r="A305" s="24"/>
      <c r="B305" s="24"/>
      <c r="C305" s="24"/>
      <c r="D305" s="24"/>
      <c r="E305" s="25"/>
      <c r="F305" s="26" t="str">
        <f aca="false">IF(OR(A305="",COUNTIF(Sessions!$B$4:$B$503,A305)=0),"",_xlfn.MINIFS(Sessions!$A$4:$A$503,Sessions!$B$4:$B$503,A305))</f>
        <v/>
      </c>
      <c r="G305" s="26" t="str">
        <f aca="false">IF(OR(A305="",COUNTIF(Sessions!$B$4:$B$503,A305)=0),"",_xlfn.MAXIFS(Sessions!$A$4:$A$503,Sessions!$B$4:$B$503,A305))</f>
        <v/>
      </c>
      <c r="H305" s="27" t="str">
        <f aca="false">IF(A305="","",SUMIFS(Sessions!$C$4:$C$503,Sessions!$B$4:$B$503,A305,Sessions!$D$4:$D$503,"Paid",Sessions!$A$4:$A$503,"&gt;="&amp;Summary!$C$5))</f>
        <v/>
      </c>
      <c r="I305" s="27" t="str">
        <f aca="false">IF(A305="","",SUMIFS(Sessions!$C$4:$C$503,Sessions!$B$4:$B$503,A305,Sessions!$D$4:$D$503,"Pro bono",Sessions!$A$4:$A$503,"&gt;="&amp;Summary!$C$5))</f>
        <v/>
      </c>
      <c r="J305" s="27" t="str">
        <f aca="false">IF(A305="","",H305+I305)</f>
        <v/>
      </c>
    </row>
    <row r="306" customFormat="false" ht="15" hidden="false" customHeight="false" outlineLevel="0" collapsed="false">
      <c r="A306" s="24"/>
      <c r="B306" s="24"/>
      <c r="C306" s="24"/>
      <c r="D306" s="24"/>
      <c r="E306" s="25"/>
      <c r="F306" s="26" t="str">
        <f aca="false">IF(OR(A306="",COUNTIF(Sessions!$B$4:$B$503,A306)=0),"",_xlfn.MINIFS(Sessions!$A$4:$A$503,Sessions!$B$4:$B$503,A306))</f>
        <v/>
      </c>
      <c r="G306" s="26" t="str">
        <f aca="false">IF(OR(A306="",COUNTIF(Sessions!$B$4:$B$503,A306)=0),"",_xlfn.MAXIFS(Sessions!$A$4:$A$503,Sessions!$B$4:$B$503,A306))</f>
        <v/>
      </c>
      <c r="H306" s="27" t="str">
        <f aca="false">IF(A306="","",SUMIFS(Sessions!$C$4:$C$503,Sessions!$B$4:$B$503,A306,Sessions!$D$4:$D$503,"Paid",Sessions!$A$4:$A$503,"&gt;="&amp;Summary!$C$5))</f>
        <v/>
      </c>
      <c r="I306" s="27" t="str">
        <f aca="false">IF(A306="","",SUMIFS(Sessions!$C$4:$C$503,Sessions!$B$4:$B$503,A306,Sessions!$D$4:$D$503,"Pro bono",Sessions!$A$4:$A$503,"&gt;="&amp;Summary!$C$5))</f>
        <v/>
      </c>
      <c r="J306" s="27" t="str">
        <f aca="false">IF(A306="","",H306+I306)</f>
        <v/>
      </c>
    </row>
    <row r="307" customFormat="false" ht="15" hidden="false" customHeight="false" outlineLevel="0" collapsed="false">
      <c r="A307" s="24"/>
      <c r="B307" s="24"/>
      <c r="C307" s="24"/>
      <c r="D307" s="24"/>
      <c r="E307" s="25"/>
      <c r="F307" s="26" t="str">
        <f aca="false">IF(OR(A307="",COUNTIF(Sessions!$B$4:$B$503,A307)=0),"",_xlfn.MINIFS(Sessions!$A$4:$A$503,Sessions!$B$4:$B$503,A307))</f>
        <v/>
      </c>
      <c r="G307" s="26" t="str">
        <f aca="false">IF(OR(A307="",COUNTIF(Sessions!$B$4:$B$503,A307)=0),"",_xlfn.MAXIFS(Sessions!$A$4:$A$503,Sessions!$B$4:$B$503,A307))</f>
        <v/>
      </c>
      <c r="H307" s="27" t="str">
        <f aca="false">IF(A307="","",SUMIFS(Sessions!$C$4:$C$503,Sessions!$B$4:$B$503,A307,Sessions!$D$4:$D$503,"Paid",Sessions!$A$4:$A$503,"&gt;="&amp;Summary!$C$5))</f>
        <v/>
      </c>
      <c r="I307" s="27" t="str">
        <f aca="false">IF(A307="","",SUMIFS(Sessions!$C$4:$C$503,Sessions!$B$4:$B$503,A307,Sessions!$D$4:$D$503,"Pro bono",Sessions!$A$4:$A$503,"&gt;="&amp;Summary!$C$5))</f>
        <v/>
      </c>
      <c r="J307" s="27" t="str">
        <f aca="false">IF(A307="","",H307+I307)</f>
        <v/>
      </c>
    </row>
    <row r="308" customFormat="false" ht="15" hidden="false" customHeight="false" outlineLevel="0" collapsed="false">
      <c r="A308" s="24"/>
      <c r="B308" s="24"/>
      <c r="C308" s="24"/>
      <c r="D308" s="24"/>
      <c r="E308" s="25"/>
      <c r="F308" s="26" t="str">
        <f aca="false">IF(OR(A308="",COUNTIF(Sessions!$B$4:$B$503,A308)=0),"",_xlfn.MINIFS(Sessions!$A$4:$A$503,Sessions!$B$4:$B$503,A308))</f>
        <v/>
      </c>
      <c r="G308" s="26" t="str">
        <f aca="false">IF(OR(A308="",COUNTIF(Sessions!$B$4:$B$503,A308)=0),"",_xlfn.MAXIFS(Sessions!$A$4:$A$503,Sessions!$B$4:$B$503,A308))</f>
        <v/>
      </c>
      <c r="H308" s="27" t="str">
        <f aca="false">IF(A308="","",SUMIFS(Sessions!$C$4:$C$503,Sessions!$B$4:$B$503,A308,Sessions!$D$4:$D$503,"Paid",Sessions!$A$4:$A$503,"&gt;="&amp;Summary!$C$5))</f>
        <v/>
      </c>
      <c r="I308" s="27" t="str">
        <f aca="false">IF(A308="","",SUMIFS(Sessions!$C$4:$C$503,Sessions!$B$4:$B$503,A308,Sessions!$D$4:$D$503,"Pro bono",Sessions!$A$4:$A$503,"&gt;="&amp;Summary!$C$5))</f>
        <v/>
      </c>
      <c r="J308" s="27" t="str">
        <f aca="false">IF(A308="","",H308+I308)</f>
        <v/>
      </c>
    </row>
    <row r="309" customFormat="false" ht="15" hidden="false" customHeight="false" outlineLevel="0" collapsed="false">
      <c r="A309" s="24"/>
      <c r="B309" s="24"/>
      <c r="C309" s="24"/>
      <c r="D309" s="24"/>
      <c r="E309" s="25"/>
      <c r="F309" s="26" t="str">
        <f aca="false">IF(OR(A309="",COUNTIF(Sessions!$B$4:$B$503,A309)=0),"",_xlfn.MINIFS(Sessions!$A$4:$A$503,Sessions!$B$4:$B$503,A309))</f>
        <v/>
      </c>
      <c r="G309" s="26" t="str">
        <f aca="false">IF(OR(A309="",COUNTIF(Sessions!$B$4:$B$503,A309)=0),"",_xlfn.MAXIFS(Sessions!$A$4:$A$503,Sessions!$B$4:$B$503,A309))</f>
        <v/>
      </c>
      <c r="H309" s="27" t="str">
        <f aca="false">IF(A309="","",SUMIFS(Sessions!$C$4:$C$503,Sessions!$B$4:$B$503,A309,Sessions!$D$4:$D$503,"Paid",Sessions!$A$4:$A$503,"&gt;="&amp;Summary!$C$5))</f>
        <v/>
      </c>
      <c r="I309" s="27" t="str">
        <f aca="false">IF(A309="","",SUMIFS(Sessions!$C$4:$C$503,Sessions!$B$4:$B$503,A309,Sessions!$D$4:$D$503,"Pro bono",Sessions!$A$4:$A$503,"&gt;="&amp;Summary!$C$5))</f>
        <v/>
      </c>
      <c r="J309" s="27" t="str">
        <f aca="false">IF(A309="","",H309+I309)</f>
        <v/>
      </c>
    </row>
    <row r="310" customFormat="false" ht="15" hidden="false" customHeight="false" outlineLevel="0" collapsed="false">
      <c r="A310" s="24"/>
      <c r="B310" s="24"/>
      <c r="C310" s="24"/>
      <c r="D310" s="24"/>
      <c r="E310" s="25"/>
      <c r="F310" s="26" t="str">
        <f aca="false">IF(OR(A310="",COUNTIF(Sessions!$B$4:$B$503,A310)=0),"",_xlfn.MINIFS(Sessions!$A$4:$A$503,Sessions!$B$4:$B$503,A310))</f>
        <v/>
      </c>
      <c r="G310" s="26" t="str">
        <f aca="false">IF(OR(A310="",COUNTIF(Sessions!$B$4:$B$503,A310)=0),"",_xlfn.MAXIFS(Sessions!$A$4:$A$503,Sessions!$B$4:$B$503,A310))</f>
        <v/>
      </c>
      <c r="H310" s="27" t="str">
        <f aca="false">IF(A310="","",SUMIFS(Sessions!$C$4:$C$503,Sessions!$B$4:$B$503,A310,Sessions!$D$4:$D$503,"Paid",Sessions!$A$4:$A$503,"&gt;="&amp;Summary!$C$5))</f>
        <v/>
      </c>
      <c r="I310" s="27" t="str">
        <f aca="false">IF(A310="","",SUMIFS(Sessions!$C$4:$C$503,Sessions!$B$4:$B$503,A310,Sessions!$D$4:$D$503,"Pro bono",Sessions!$A$4:$A$503,"&gt;="&amp;Summary!$C$5))</f>
        <v/>
      </c>
      <c r="J310" s="27" t="str">
        <f aca="false">IF(A310="","",H310+I310)</f>
        <v/>
      </c>
    </row>
    <row r="311" customFormat="false" ht="15" hidden="false" customHeight="false" outlineLevel="0" collapsed="false">
      <c r="A311" s="24"/>
      <c r="B311" s="24"/>
      <c r="C311" s="24"/>
      <c r="D311" s="24"/>
      <c r="E311" s="25"/>
      <c r="F311" s="26" t="str">
        <f aca="false">IF(OR(A311="",COUNTIF(Sessions!$B$4:$B$503,A311)=0),"",_xlfn.MINIFS(Sessions!$A$4:$A$503,Sessions!$B$4:$B$503,A311))</f>
        <v/>
      </c>
      <c r="G311" s="26" t="str">
        <f aca="false">IF(OR(A311="",COUNTIF(Sessions!$B$4:$B$503,A311)=0),"",_xlfn.MAXIFS(Sessions!$A$4:$A$503,Sessions!$B$4:$B$503,A311))</f>
        <v/>
      </c>
      <c r="H311" s="27" t="str">
        <f aca="false">IF(A311="","",SUMIFS(Sessions!$C$4:$C$503,Sessions!$B$4:$B$503,A311,Sessions!$D$4:$D$503,"Paid",Sessions!$A$4:$A$503,"&gt;="&amp;Summary!$C$5))</f>
        <v/>
      </c>
      <c r="I311" s="27" t="str">
        <f aca="false">IF(A311="","",SUMIFS(Sessions!$C$4:$C$503,Sessions!$B$4:$B$503,A311,Sessions!$D$4:$D$503,"Pro bono",Sessions!$A$4:$A$503,"&gt;="&amp;Summary!$C$5))</f>
        <v/>
      </c>
      <c r="J311" s="27" t="str">
        <f aca="false">IF(A311="","",H311+I311)</f>
        <v/>
      </c>
    </row>
    <row r="312" customFormat="false" ht="15" hidden="false" customHeight="false" outlineLevel="0" collapsed="false">
      <c r="A312" s="24"/>
      <c r="B312" s="24"/>
      <c r="C312" s="24"/>
      <c r="D312" s="24"/>
      <c r="E312" s="25"/>
      <c r="F312" s="26" t="str">
        <f aca="false">IF(OR(A312="",COUNTIF(Sessions!$B$4:$B$503,A312)=0),"",_xlfn.MINIFS(Sessions!$A$4:$A$503,Sessions!$B$4:$B$503,A312))</f>
        <v/>
      </c>
      <c r="G312" s="26" t="str">
        <f aca="false">IF(OR(A312="",COUNTIF(Sessions!$B$4:$B$503,A312)=0),"",_xlfn.MAXIFS(Sessions!$A$4:$A$503,Sessions!$B$4:$B$503,A312))</f>
        <v/>
      </c>
      <c r="H312" s="27" t="str">
        <f aca="false">IF(A312="","",SUMIFS(Sessions!$C$4:$C$503,Sessions!$B$4:$B$503,A312,Sessions!$D$4:$D$503,"Paid",Sessions!$A$4:$A$503,"&gt;="&amp;Summary!$C$5))</f>
        <v/>
      </c>
      <c r="I312" s="27" t="str">
        <f aca="false">IF(A312="","",SUMIFS(Sessions!$C$4:$C$503,Sessions!$B$4:$B$503,A312,Sessions!$D$4:$D$503,"Pro bono",Sessions!$A$4:$A$503,"&gt;="&amp;Summary!$C$5))</f>
        <v/>
      </c>
      <c r="J312" s="27" t="str">
        <f aca="false">IF(A312="","",H312+I312)</f>
        <v/>
      </c>
    </row>
    <row r="313" customFormat="false" ht="15" hidden="false" customHeight="false" outlineLevel="0" collapsed="false">
      <c r="A313" s="24"/>
      <c r="B313" s="24"/>
      <c r="C313" s="24"/>
      <c r="D313" s="24"/>
      <c r="E313" s="25"/>
      <c r="F313" s="26" t="str">
        <f aca="false">IF(OR(A313="",COUNTIF(Sessions!$B$4:$B$503,A313)=0),"",_xlfn.MINIFS(Sessions!$A$4:$A$503,Sessions!$B$4:$B$503,A313))</f>
        <v/>
      </c>
      <c r="G313" s="26" t="str">
        <f aca="false">IF(OR(A313="",COUNTIF(Sessions!$B$4:$B$503,A313)=0),"",_xlfn.MAXIFS(Sessions!$A$4:$A$503,Sessions!$B$4:$B$503,A313))</f>
        <v/>
      </c>
      <c r="H313" s="27" t="str">
        <f aca="false">IF(A313="","",SUMIFS(Sessions!$C$4:$C$503,Sessions!$B$4:$B$503,A313,Sessions!$D$4:$D$503,"Paid",Sessions!$A$4:$A$503,"&gt;="&amp;Summary!$C$5))</f>
        <v/>
      </c>
      <c r="I313" s="27" t="str">
        <f aca="false">IF(A313="","",SUMIFS(Sessions!$C$4:$C$503,Sessions!$B$4:$B$503,A313,Sessions!$D$4:$D$503,"Pro bono",Sessions!$A$4:$A$503,"&gt;="&amp;Summary!$C$5))</f>
        <v/>
      </c>
      <c r="J313" s="27" t="str">
        <f aca="false">IF(A313="","",H313+I313)</f>
        <v/>
      </c>
    </row>
    <row r="314" customFormat="false" ht="15" hidden="false" customHeight="false" outlineLevel="0" collapsed="false">
      <c r="A314" s="24"/>
      <c r="B314" s="24"/>
      <c r="C314" s="24"/>
      <c r="D314" s="24"/>
      <c r="E314" s="25"/>
      <c r="F314" s="26" t="str">
        <f aca="false">IF(OR(A314="",COUNTIF(Sessions!$B$4:$B$503,A314)=0),"",_xlfn.MINIFS(Sessions!$A$4:$A$503,Sessions!$B$4:$B$503,A314))</f>
        <v/>
      </c>
      <c r="G314" s="26" t="str">
        <f aca="false">IF(OR(A314="",COUNTIF(Sessions!$B$4:$B$503,A314)=0),"",_xlfn.MAXIFS(Sessions!$A$4:$A$503,Sessions!$B$4:$B$503,A314))</f>
        <v/>
      </c>
      <c r="H314" s="27" t="str">
        <f aca="false">IF(A314="","",SUMIFS(Sessions!$C$4:$C$503,Sessions!$B$4:$B$503,A314,Sessions!$D$4:$D$503,"Paid",Sessions!$A$4:$A$503,"&gt;="&amp;Summary!$C$5))</f>
        <v/>
      </c>
      <c r="I314" s="27" t="str">
        <f aca="false">IF(A314="","",SUMIFS(Sessions!$C$4:$C$503,Sessions!$B$4:$B$503,A314,Sessions!$D$4:$D$503,"Pro bono",Sessions!$A$4:$A$503,"&gt;="&amp;Summary!$C$5))</f>
        <v/>
      </c>
      <c r="J314" s="27" t="str">
        <f aca="false">IF(A314="","",H314+I314)</f>
        <v/>
      </c>
    </row>
    <row r="315" customFormat="false" ht="15" hidden="false" customHeight="false" outlineLevel="0" collapsed="false">
      <c r="A315" s="24"/>
      <c r="B315" s="24"/>
      <c r="C315" s="24"/>
      <c r="D315" s="24"/>
      <c r="E315" s="25"/>
      <c r="F315" s="26" t="str">
        <f aca="false">IF(OR(A315="",COUNTIF(Sessions!$B$4:$B$503,A315)=0),"",_xlfn.MINIFS(Sessions!$A$4:$A$503,Sessions!$B$4:$B$503,A315))</f>
        <v/>
      </c>
      <c r="G315" s="26" t="str">
        <f aca="false">IF(OR(A315="",COUNTIF(Sessions!$B$4:$B$503,A315)=0),"",_xlfn.MAXIFS(Sessions!$A$4:$A$503,Sessions!$B$4:$B$503,A315))</f>
        <v/>
      </c>
      <c r="H315" s="27" t="str">
        <f aca="false">IF(A315="","",SUMIFS(Sessions!$C$4:$C$503,Sessions!$B$4:$B$503,A315,Sessions!$D$4:$D$503,"Paid",Sessions!$A$4:$A$503,"&gt;="&amp;Summary!$C$5))</f>
        <v/>
      </c>
      <c r="I315" s="27" t="str">
        <f aca="false">IF(A315="","",SUMIFS(Sessions!$C$4:$C$503,Sessions!$B$4:$B$503,A315,Sessions!$D$4:$D$503,"Pro bono",Sessions!$A$4:$A$503,"&gt;="&amp;Summary!$C$5))</f>
        <v/>
      </c>
      <c r="J315" s="27" t="str">
        <f aca="false">IF(A315="","",H315+I315)</f>
        <v/>
      </c>
    </row>
    <row r="316" customFormat="false" ht="15" hidden="false" customHeight="false" outlineLevel="0" collapsed="false">
      <c r="A316" s="24"/>
      <c r="B316" s="24"/>
      <c r="C316" s="24"/>
      <c r="D316" s="24"/>
      <c r="E316" s="25"/>
      <c r="F316" s="26" t="str">
        <f aca="false">IF(OR(A316="",COUNTIF(Sessions!$B$4:$B$503,A316)=0),"",_xlfn.MINIFS(Sessions!$A$4:$A$503,Sessions!$B$4:$B$503,A316))</f>
        <v/>
      </c>
      <c r="G316" s="26" t="str">
        <f aca="false">IF(OR(A316="",COUNTIF(Sessions!$B$4:$B$503,A316)=0),"",_xlfn.MAXIFS(Sessions!$A$4:$A$503,Sessions!$B$4:$B$503,A316))</f>
        <v/>
      </c>
      <c r="H316" s="27" t="str">
        <f aca="false">IF(A316="","",SUMIFS(Sessions!$C$4:$C$503,Sessions!$B$4:$B$503,A316,Sessions!$D$4:$D$503,"Paid",Sessions!$A$4:$A$503,"&gt;="&amp;Summary!$C$5))</f>
        <v/>
      </c>
      <c r="I316" s="27" t="str">
        <f aca="false">IF(A316="","",SUMIFS(Sessions!$C$4:$C$503,Sessions!$B$4:$B$503,A316,Sessions!$D$4:$D$503,"Pro bono",Sessions!$A$4:$A$503,"&gt;="&amp;Summary!$C$5))</f>
        <v/>
      </c>
      <c r="J316" s="27" t="str">
        <f aca="false">IF(A316="","",H316+I316)</f>
        <v/>
      </c>
    </row>
    <row r="317" customFormat="false" ht="15" hidden="false" customHeight="false" outlineLevel="0" collapsed="false">
      <c r="A317" s="24"/>
      <c r="B317" s="24"/>
      <c r="C317" s="24"/>
      <c r="D317" s="24"/>
      <c r="E317" s="25"/>
      <c r="F317" s="26" t="str">
        <f aca="false">IF(OR(A317="",COUNTIF(Sessions!$B$4:$B$503,A317)=0),"",_xlfn.MINIFS(Sessions!$A$4:$A$503,Sessions!$B$4:$B$503,A317))</f>
        <v/>
      </c>
      <c r="G317" s="26" t="str">
        <f aca="false">IF(OR(A317="",COUNTIF(Sessions!$B$4:$B$503,A317)=0),"",_xlfn.MAXIFS(Sessions!$A$4:$A$503,Sessions!$B$4:$B$503,A317))</f>
        <v/>
      </c>
      <c r="H317" s="27" t="str">
        <f aca="false">IF(A317="","",SUMIFS(Sessions!$C$4:$C$503,Sessions!$B$4:$B$503,A317,Sessions!$D$4:$D$503,"Paid",Sessions!$A$4:$A$503,"&gt;="&amp;Summary!$C$5))</f>
        <v/>
      </c>
      <c r="I317" s="27" t="str">
        <f aca="false">IF(A317="","",SUMIFS(Sessions!$C$4:$C$503,Sessions!$B$4:$B$503,A317,Sessions!$D$4:$D$503,"Pro bono",Sessions!$A$4:$A$503,"&gt;="&amp;Summary!$C$5))</f>
        <v/>
      </c>
      <c r="J317" s="27" t="str">
        <f aca="false">IF(A317="","",H317+I317)</f>
        <v/>
      </c>
    </row>
    <row r="318" customFormat="false" ht="15" hidden="false" customHeight="false" outlineLevel="0" collapsed="false">
      <c r="A318" s="24"/>
      <c r="B318" s="24"/>
      <c r="C318" s="24"/>
      <c r="D318" s="24"/>
      <c r="E318" s="25"/>
      <c r="F318" s="26" t="str">
        <f aca="false">IF(OR(A318="",COUNTIF(Sessions!$B$4:$B$503,A318)=0),"",_xlfn.MINIFS(Sessions!$A$4:$A$503,Sessions!$B$4:$B$503,A318))</f>
        <v/>
      </c>
      <c r="G318" s="26" t="str">
        <f aca="false">IF(OR(A318="",COUNTIF(Sessions!$B$4:$B$503,A318)=0),"",_xlfn.MAXIFS(Sessions!$A$4:$A$503,Sessions!$B$4:$B$503,A318))</f>
        <v/>
      </c>
      <c r="H318" s="27" t="str">
        <f aca="false">IF(A318="","",SUMIFS(Sessions!$C$4:$C$503,Sessions!$B$4:$B$503,A318,Sessions!$D$4:$D$503,"Paid",Sessions!$A$4:$A$503,"&gt;="&amp;Summary!$C$5))</f>
        <v/>
      </c>
      <c r="I318" s="27" t="str">
        <f aca="false">IF(A318="","",SUMIFS(Sessions!$C$4:$C$503,Sessions!$B$4:$B$503,A318,Sessions!$D$4:$D$503,"Pro bono",Sessions!$A$4:$A$503,"&gt;="&amp;Summary!$C$5))</f>
        <v/>
      </c>
      <c r="J318" s="27" t="str">
        <f aca="false">IF(A318="","",H318+I318)</f>
        <v/>
      </c>
    </row>
    <row r="319" customFormat="false" ht="15" hidden="false" customHeight="false" outlineLevel="0" collapsed="false">
      <c r="A319" s="24"/>
      <c r="B319" s="24"/>
      <c r="C319" s="24"/>
      <c r="D319" s="24"/>
      <c r="E319" s="25"/>
      <c r="F319" s="26" t="str">
        <f aca="false">IF(OR(A319="",COUNTIF(Sessions!$B$4:$B$503,A319)=0),"",_xlfn.MINIFS(Sessions!$A$4:$A$503,Sessions!$B$4:$B$503,A319))</f>
        <v/>
      </c>
      <c r="G319" s="26" t="str">
        <f aca="false">IF(OR(A319="",COUNTIF(Sessions!$B$4:$B$503,A319)=0),"",_xlfn.MAXIFS(Sessions!$A$4:$A$503,Sessions!$B$4:$B$503,A319))</f>
        <v/>
      </c>
      <c r="H319" s="27" t="str">
        <f aca="false">IF(A319="","",SUMIFS(Sessions!$C$4:$C$503,Sessions!$B$4:$B$503,A319,Sessions!$D$4:$D$503,"Paid",Sessions!$A$4:$A$503,"&gt;="&amp;Summary!$C$5))</f>
        <v/>
      </c>
      <c r="I319" s="27" t="str">
        <f aca="false">IF(A319="","",SUMIFS(Sessions!$C$4:$C$503,Sessions!$B$4:$B$503,A319,Sessions!$D$4:$D$503,"Pro bono",Sessions!$A$4:$A$503,"&gt;="&amp;Summary!$C$5))</f>
        <v/>
      </c>
      <c r="J319" s="27" t="str">
        <f aca="false">IF(A319="","",H319+I319)</f>
        <v/>
      </c>
    </row>
    <row r="320" customFormat="false" ht="15" hidden="false" customHeight="false" outlineLevel="0" collapsed="false">
      <c r="A320" s="24"/>
      <c r="B320" s="24"/>
      <c r="C320" s="24"/>
      <c r="D320" s="24"/>
      <c r="E320" s="25"/>
      <c r="F320" s="26" t="str">
        <f aca="false">IF(OR(A320="",COUNTIF(Sessions!$B$4:$B$503,A320)=0),"",_xlfn.MINIFS(Sessions!$A$4:$A$503,Sessions!$B$4:$B$503,A320))</f>
        <v/>
      </c>
      <c r="G320" s="26" t="str">
        <f aca="false">IF(OR(A320="",COUNTIF(Sessions!$B$4:$B$503,A320)=0),"",_xlfn.MAXIFS(Sessions!$A$4:$A$503,Sessions!$B$4:$B$503,A320))</f>
        <v/>
      </c>
      <c r="H320" s="27" t="str">
        <f aca="false">IF(A320="","",SUMIFS(Sessions!$C$4:$C$503,Sessions!$B$4:$B$503,A320,Sessions!$D$4:$D$503,"Paid",Sessions!$A$4:$A$503,"&gt;="&amp;Summary!$C$5))</f>
        <v/>
      </c>
      <c r="I320" s="27" t="str">
        <f aca="false">IF(A320="","",SUMIFS(Sessions!$C$4:$C$503,Sessions!$B$4:$B$503,A320,Sessions!$D$4:$D$503,"Pro bono",Sessions!$A$4:$A$503,"&gt;="&amp;Summary!$C$5))</f>
        <v/>
      </c>
      <c r="J320" s="27" t="str">
        <f aca="false">IF(A320="","",H320+I320)</f>
        <v/>
      </c>
    </row>
    <row r="321" customFormat="false" ht="15" hidden="false" customHeight="false" outlineLevel="0" collapsed="false">
      <c r="A321" s="24"/>
      <c r="B321" s="24"/>
      <c r="C321" s="24"/>
      <c r="D321" s="24"/>
      <c r="E321" s="25"/>
      <c r="F321" s="26" t="str">
        <f aca="false">IF(OR(A321="",COUNTIF(Sessions!$B$4:$B$503,A321)=0),"",_xlfn.MINIFS(Sessions!$A$4:$A$503,Sessions!$B$4:$B$503,A321))</f>
        <v/>
      </c>
      <c r="G321" s="26" t="str">
        <f aca="false">IF(OR(A321="",COUNTIF(Sessions!$B$4:$B$503,A321)=0),"",_xlfn.MAXIFS(Sessions!$A$4:$A$503,Sessions!$B$4:$B$503,A321))</f>
        <v/>
      </c>
      <c r="H321" s="27" t="str">
        <f aca="false">IF(A321="","",SUMIFS(Sessions!$C$4:$C$503,Sessions!$B$4:$B$503,A321,Sessions!$D$4:$D$503,"Paid",Sessions!$A$4:$A$503,"&gt;="&amp;Summary!$C$5))</f>
        <v/>
      </c>
      <c r="I321" s="27" t="str">
        <f aca="false">IF(A321="","",SUMIFS(Sessions!$C$4:$C$503,Sessions!$B$4:$B$503,A321,Sessions!$D$4:$D$503,"Pro bono",Sessions!$A$4:$A$503,"&gt;="&amp;Summary!$C$5))</f>
        <v/>
      </c>
      <c r="J321" s="27" t="str">
        <f aca="false">IF(A321="","",H321+I321)</f>
        <v/>
      </c>
    </row>
    <row r="322" customFormat="false" ht="15" hidden="false" customHeight="false" outlineLevel="0" collapsed="false">
      <c r="A322" s="24"/>
      <c r="B322" s="24"/>
      <c r="C322" s="24"/>
      <c r="D322" s="24"/>
      <c r="E322" s="25"/>
      <c r="F322" s="26" t="str">
        <f aca="false">IF(OR(A322="",COUNTIF(Sessions!$B$4:$B$503,A322)=0),"",_xlfn.MINIFS(Sessions!$A$4:$A$503,Sessions!$B$4:$B$503,A322))</f>
        <v/>
      </c>
      <c r="G322" s="26" t="str">
        <f aca="false">IF(OR(A322="",COUNTIF(Sessions!$B$4:$B$503,A322)=0),"",_xlfn.MAXIFS(Sessions!$A$4:$A$503,Sessions!$B$4:$B$503,A322))</f>
        <v/>
      </c>
      <c r="H322" s="27" t="str">
        <f aca="false">IF(A322="","",SUMIFS(Sessions!$C$4:$C$503,Sessions!$B$4:$B$503,A322,Sessions!$D$4:$D$503,"Paid",Sessions!$A$4:$A$503,"&gt;="&amp;Summary!$C$5))</f>
        <v/>
      </c>
      <c r="I322" s="27" t="str">
        <f aca="false">IF(A322="","",SUMIFS(Sessions!$C$4:$C$503,Sessions!$B$4:$B$503,A322,Sessions!$D$4:$D$503,"Pro bono",Sessions!$A$4:$A$503,"&gt;="&amp;Summary!$C$5))</f>
        <v/>
      </c>
      <c r="J322" s="27" t="str">
        <f aca="false">IF(A322="","",H322+I322)</f>
        <v/>
      </c>
    </row>
    <row r="323" customFormat="false" ht="15" hidden="false" customHeight="false" outlineLevel="0" collapsed="false">
      <c r="A323" s="24"/>
      <c r="B323" s="24"/>
      <c r="C323" s="24"/>
      <c r="D323" s="24"/>
      <c r="E323" s="25"/>
      <c r="F323" s="26" t="str">
        <f aca="false">IF(OR(A323="",COUNTIF(Sessions!$B$4:$B$503,A323)=0),"",_xlfn.MINIFS(Sessions!$A$4:$A$503,Sessions!$B$4:$B$503,A323))</f>
        <v/>
      </c>
      <c r="G323" s="26" t="str">
        <f aca="false">IF(OR(A323="",COUNTIF(Sessions!$B$4:$B$503,A323)=0),"",_xlfn.MAXIFS(Sessions!$A$4:$A$503,Sessions!$B$4:$B$503,A323))</f>
        <v/>
      </c>
      <c r="H323" s="27" t="str">
        <f aca="false">IF(A323="","",SUMIFS(Sessions!$C$4:$C$503,Sessions!$B$4:$B$503,A323,Sessions!$D$4:$D$503,"Paid",Sessions!$A$4:$A$503,"&gt;="&amp;Summary!$C$5))</f>
        <v/>
      </c>
      <c r="I323" s="27" t="str">
        <f aca="false">IF(A323="","",SUMIFS(Sessions!$C$4:$C$503,Sessions!$B$4:$B$503,A323,Sessions!$D$4:$D$503,"Pro bono",Sessions!$A$4:$A$503,"&gt;="&amp;Summary!$C$5))</f>
        <v/>
      </c>
      <c r="J323" s="27" t="str">
        <f aca="false">IF(A323="","",H323+I323)</f>
        <v/>
      </c>
    </row>
    <row r="324" customFormat="false" ht="15" hidden="false" customHeight="false" outlineLevel="0" collapsed="false">
      <c r="A324" s="24"/>
      <c r="B324" s="24"/>
      <c r="C324" s="24"/>
      <c r="D324" s="24"/>
      <c r="E324" s="25"/>
      <c r="F324" s="26" t="str">
        <f aca="false">IF(OR(A324="",COUNTIF(Sessions!$B$4:$B$503,A324)=0),"",_xlfn.MINIFS(Sessions!$A$4:$A$503,Sessions!$B$4:$B$503,A324))</f>
        <v/>
      </c>
      <c r="G324" s="26" t="str">
        <f aca="false">IF(OR(A324="",COUNTIF(Sessions!$B$4:$B$503,A324)=0),"",_xlfn.MAXIFS(Sessions!$A$4:$A$503,Sessions!$B$4:$B$503,A324))</f>
        <v/>
      </c>
      <c r="H324" s="27" t="str">
        <f aca="false">IF(A324="","",SUMIFS(Sessions!$C$4:$C$503,Sessions!$B$4:$B$503,A324,Sessions!$D$4:$D$503,"Paid",Sessions!$A$4:$A$503,"&gt;="&amp;Summary!$C$5))</f>
        <v/>
      </c>
      <c r="I324" s="27" t="str">
        <f aca="false">IF(A324="","",SUMIFS(Sessions!$C$4:$C$503,Sessions!$B$4:$B$503,A324,Sessions!$D$4:$D$503,"Pro bono",Sessions!$A$4:$A$503,"&gt;="&amp;Summary!$C$5))</f>
        <v/>
      </c>
      <c r="J324" s="27" t="str">
        <f aca="false">IF(A324="","",H324+I324)</f>
        <v/>
      </c>
    </row>
    <row r="325" customFormat="false" ht="15" hidden="false" customHeight="false" outlineLevel="0" collapsed="false">
      <c r="A325" s="24"/>
      <c r="B325" s="24"/>
      <c r="C325" s="24"/>
      <c r="D325" s="24"/>
      <c r="E325" s="25"/>
      <c r="F325" s="26" t="str">
        <f aca="false">IF(OR(A325="",COUNTIF(Sessions!$B$4:$B$503,A325)=0),"",_xlfn.MINIFS(Sessions!$A$4:$A$503,Sessions!$B$4:$B$503,A325))</f>
        <v/>
      </c>
      <c r="G325" s="26" t="str">
        <f aca="false">IF(OR(A325="",COUNTIF(Sessions!$B$4:$B$503,A325)=0),"",_xlfn.MAXIFS(Sessions!$A$4:$A$503,Sessions!$B$4:$B$503,A325))</f>
        <v/>
      </c>
      <c r="H325" s="27" t="str">
        <f aca="false">IF(A325="","",SUMIFS(Sessions!$C$4:$C$503,Sessions!$B$4:$B$503,A325,Sessions!$D$4:$D$503,"Paid",Sessions!$A$4:$A$503,"&gt;="&amp;Summary!$C$5))</f>
        <v/>
      </c>
      <c r="I325" s="27" t="str">
        <f aca="false">IF(A325="","",SUMIFS(Sessions!$C$4:$C$503,Sessions!$B$4:$B$503,A325,Sessions!$D$4:$D$503,"Pro bono",Sessions!$A$4:$A$503,"&gt;="&amp;Summary!$C$5))</f>
        <v/>
      </c>
      <c r="J325" s="27" t="str">
        <f aca="false">IF(A325="","",H325+I325)</f>
        <v/>
      </c>
    </row>
    <row r="326" customFormat="false" ht="15" hidden="false" customHeight="false" outlineLevel="0" collapsed="false">
      <c r="A326" s="24"/>
      <c r="B326" s="24"/>
      <c r="C326" s="24"/>
      <c r="D326" s="24"/>
      <c r="E326" s="25"/>
      <c r="F326" s="26" t="str">
        <f aca="false">IF(OR(A326="",COUNTIF(Sessions!$B$4:$B$503,A326)=0),"",_xlfn.MINIFS(Sessions!$A$4:$A$503,Sessions!$B$4:$B$503,A326))</f>
        <v/>
      </c>
      <c r="G326" s="26" t="str">
        <f aca="false">IF(OR(A326="",COUNTIF(Sessions!$B$4:$B$503,A326)=0),"",_xlfn.MAXIFS(Sessions!$A$4:$A$503,Sessions!$B$4:$B$503,A326))</f>
        <v/>
      </c>
      <c r="H326" s="27" t="str">
        <f aca="false">IF(A326="","",SUMIFS(Sessions!$C$4:$C$503,Sessions!$B$4:$B$503,A326,Sessions!$D$4:$D$503,"Paid",Sessions!$A$4:$A$503,"&gt;="&amp;Summary!$C$5))</f>
        <v/>
      </c>
      <c r="I326" s="27" t="str">
        <f aca="false">IF(A326="","",SUMIFS(Sessions!$C$4:$C$503,Sessions!$B$4:$B$503,A326,Sessions!$D$4:$D$503,"Pro bono",Sessions!$A$4:$A$503,"&gt;="&amp;Summary!$C$5))</f>
        <v/>
      </c>
      <c r="J326" s="27" t="str">
        <f aca="false">IF(A326="","",H326+I326)</f>
        <v/>
      </c>
    </row>
    <row r="327" customFormat="false" ht="15" hidden="false" customHeight="false" outlineLevel="0" collapsed="false">
      <c r="A327" s="24"/>
      <c r="B327" s="24"/>
      <c r="C327" s="24"/>
      <c r="D327" s="24"/>
      <c r="E327" s="25"/>
      <c r="F327" s="26" t="str">
        <f aca="false">IF(OR(A327="",COUNTIF(Sessions!$B$4:$B$503,A327)=0),"",_xlfn.MINIFS(Sessions!$A$4:$A$503,Sessions!$B$4:$B$503,A327))</f>
        <v/>
      </c>
      <c r="G327" s="26" t="str">
        <f aca="false">IF(OR(A327="",COUNTIF(Sessions!$B$4:$B$503,A327)=0),"",_xlfn.MAXIFS(Sessions!$A$4:$A$503,Sessions!$B$4:$B$503,A327))</f>
        <v/>
      </c>
      <c r="H327" s="27" t="str">
        <f aca="false">IF(A327="","",SUMIFS(Sessions!$C$4:$C$503,Sessions!$B$4:$B$503,A327,Sessions!$D$4:$D$503,"Paid",Sessions!$A$4:$A$503,"&gt;="&amp;Summary!$C$5))</f>
        <v/>
      </c>
      <c r="I327" s="27" t="str">
        <f aca="false">IF(A327="","",SUMIFS(Sessions!$C$4:$C$503,Sessions!$B$4:$B$503,A327,Sessions!$D$4:$D$503,"Pro bono",Sessions!$A$4:$A$503,"&gt;="&amp;Summary!$C$5))</f>
        <v/>
      </c>
      <c r="J327" s="27" t="str">
        <f aca="false">IF(A327="","",H327+I327)</f>
        <v/>
      </c>
    </row>
    <row r="328" customFormat="false" ht="15" hidden="false" customHeight="false" outlineLevel="0" collapsed="false">
      <c r="A328" s="24"/>
      <c r="B328" s="24"/>
      <c r="C328" s="24"/>
      <c r="D328" s="24"/>
      <c r="E328" s="25"/>
      <c r="F328" s="26" t="str">
        <f aca="false">IF(OR(A328="",COUNTIF(Sessions!$B$4:$B$503,A328)=0),"",_xlfn.MINIFS(Sessions!$A$4:$A$503,Sessions!$B$4:$B$503,A328))</f>
        <v/>
      </c>
      <c r="G328" s="26" t="str">
        <f aca="false">IF(OR(A328="",COUNTIF(Sessions!$B$4:$B$503,A328)=0),"",_xlfn.MAXIFS(Sessions!$A$4:$A$503,Sessions!$B$4:$B$503,A328))</f>
        <v/>
      </c>
      <c r="H328" s="27" t="str">
        <f aca="false">IF(A328="","",SUMIFS(Sessions!$C$4:$C$503,Sessions!$B$4:$B$503,A328,Sessions!$D$4:$D$503,"Paid",Sessions!$A$4:$A$503,"&gt;="&amp;Summary!$C$5))</f>
        <v/>
      </c>
      <c r="I328" s="27" t="str">
        <f aca="false">IF(A328="","",SUMIFS(Sessions!$C$4:$C$503,Sessions!$B$4:$B$503,A328,Sessions!$D$4:$D$503,"Pro bono",Sessions!$A$4:$A$503,"&gt;="&amp;Summary!$C$5))</f>
        <v/>
      </c>
      <c r="J328" s="27" t="str">
        <f aca="false">IF(A328="","",H328+I328)</f>
        <v/>
      </c>
    </row>
    <row r="329" customFormat="false" ht="15" hidden="false" customHeight="false" outlineLevel="0" collapsed="false">
      <c r="A329" s="24"/>
      <c r="B329" s="24"/>
      <c r="C329" s="24"/>
      <c r="D329" s="24"/>
      <c r="E329" s="25"/>
      <c r="F329" s="26" t="str">
        <f aca="false">IF(OR(A329="",COUNTIF(Sessions!$B$4:$B$503,A329)=0),"",_xlfn.MINIFS(Sessions!$A$4:$A$503,Sessions!$B$4:$B$503,A329))</f>
        <v/>
      </c>
      <c r="G329" s="26" t="str">
        <f aca="false">IF(OR(A329="",COUNTIF(Sessions!$B$4:$B$503,A329)=0),"",_xlfn.MAXIFS(Sessions!$A$4:$A$503,Sessions!$B$4:$B$503,A329))</f>
        <v/>
      </c>
      <c r="H329" s="27" t="str">
        <f aca="false">IF(A329="","",SUMIFS(Sessions!$C$4:$C$503,Sessions!$B$4:$B$503,A329,Sessions!$D$4:$D$503,"Paid",Sessions!$A$4:$A$503,"&gt;="&amp;Summary!$C$5))</f>
        <v/>
      </c>
      <c r="I329" s="27" t="str">
        <f aca="false">IF(A329="","",SUMIFS(Sessions!$C$4:$C$503,Sessions!$B$4:$B$503,A329,Sessions!$D$4:$D$503,"Pro bono",Sessions!$A$4:$A$503,"&gt;="&amp;Summary!$C$5))</f>
        <v/>
      </c>
      <c r="J329" s="27" t="str">
        <f aca="false">IF(A329="","",H329+I329)</f>
        <v/>
      </c>
    </row>
    <row r="330" customFormat="false" ht="15" hidden="false" customHeight="false" outlineLevel="0" collapsed="false">
      <c r="A330" s="24"/>
      <c r="B330" s="24"/>
      <c r="C330" s="24"/>
      <c r="D330" s="24"/>
      <c r="E330" s="25"/>
      <c r="F330" s="26" t="str">
        <f aca="false">IF(OR(A330="",COUNTIF(Sessions!$B$4:$B$503,A330)=0),"",_xlfn.MINIFS(Sessions!$A$4:$A$503,Sessions!$B$4:$B$503,A330))</f>
        <v/>
      </c>
      <c r="G330" s="26" t="str">
        <f aca="false">IF(OR(A330="",COUNTIF(Sessions!$B$4:$B$503,A330)=0),"",_xlfn.MAXIFS(Sessions!$A$4:$A$503,Sessions!$B$4:$B$503,A330))</f>
        <v/>
      </c>
      <c r="H330" s="27" t="str">
        <f aca="false">IF(A330="","",SUMIFS(Sessions!$C$4:$C$503,Sessions!$B$4:$B$503,A330,Sessions!$D$4:$D$503,"Paid",Sessions!$A$4:$A$503,"&gt;="&amp;Summary!$C$5))</f>
        <v/>
      </c>
      <c r="I330" s="27" t="str">
        <f aca="false">IF(A330="","",SUMIFS(Sessions!$C$4:$C$503,Sessions!$B$4:$B$503,A330,Sessions!$D$4:$D$503,"Pro bono",Sessions!$A$4:$A$503,"&gt;="&amp;Summary!$C$5))</f>
        <v/>
      </c>
      <c r="J330" s="27" t="str">
        <f aca="false">IF(A330="","",H330+I330)</f>
        <v/>
      </c>
    </row>
    <row r="331" customFormat="false" ht="15" hidden="false" customHeight="false" outlineLevel="0" collapsed="false">
      <c r="A331" s="24"/>
      <c r="B331" s="24"/>
      <c r="C331" s="24"/>
      <c r="D331" s="24"/>
      <c r="E331" s="25"/>
      <c r="F331" s="26" t="str">
        <f aca="false">IF(OR(A331="",COUNTIF(Sessions!$B$4:$B$503,A331)=0),"",_xlfn.MINIFS(Sessions!$A$4:$A$503,Sessions!$B$4:$B$503,A331))</f>
        <v/>
      </c>
      <c r="G331" s="26" t="str">
        <f aca="false">IF(OR(A331="",COUNTIF(Sessions!$B$4:$B$503,A331)=0),"",_xlfn.MAXIFS(Sessions!$A$4:$A$503,Sessions!$B$4:$B$503,A331))</f>
        <v/>
      </c>
      <c r="H331" s="27" t="str">
        <f aca="false">IF(A331="","",SUMIFS(Sessions!$C$4:$C$503,Sessions!$B$4:$B$503,A331,Sessions!$D$4:$D$503,"Paid",Sessions!$A$4:$A$503,"&gt;="&amp;Summary!$C$5))</f>
        <v/>
      </c>
      <c r="I331" s="27" t="str">
        <f aca="false">IF(A331="","",SUMIFS(Sessions!$C$4:$C$503,Sessions!$B$4:$B$503,A331,Sessions!$D$4:$D$503,"Pro bono",Sessions!$A$4:$A$503,"&gt;="&amp;Summary!$C$5))</f>
        <v/>
      </c>
      <c r="J331" s="27" t="str">
        <f aca="false">IF(A331="","",H331+I331)</f>
        <v/>
      </c>
    </row>
    <row r="332" customFormat="false" ht="15" hidden="false" customHeight="false" outlineLevel="0" collapsed="false">
      <c r="A332" s="24"/>
      <c r="B332" s="24"/>
      <c r="C332" s="24"/>
      <c r="D332" s="24"/>
      <c r="E332" s="25"/>
      <c r="F332" s="26" t="str">
        <f aca="false">IF(OR(A332="",COUNTIF(Sessions!$B$4:$B$503,A332)=0),"",_xlfn.MINIFS(Sessions!$A$4:$A$503,Sessions!$B$4:$B$503,A332))</f>
        <v/>
      </c>
      <c r="G332" s="26" t="str">
        <f aca="false">IF(OR(A332="",COUNTIF(Sessions!$B$4:$B$503,A332)=0),"",_xlfn.MAXIFS(Sessions!$A$4:$A$503,Sessions!$B$4:$B$503,A332))</f>
        <v/>
      </c>
      <c r="H332" s="27" t="str">
        <f aca="false">IF(A332="","",SUMIFS(Sessions!$C$4:$C$503,Sessions!$B$4:$B$503,A332,Sessions!$D$4:$D$503,"Paid",Sessions!$A$4:$A$503,"&gt;="&amp;Summary!$C$5))</f>
        <v/>
      </c>
      <c r="I332" s="27" t="str">
        <f aca="false">IF(A332="","",SUMIFS(Sessions!$C$4:$C$503,Sessions!$B$4:$B$503,A332,Sessions!$D$4:$D$503,"Pro bono",Sessions!$A$4:$A$503,"&gt;="&amp;Summary!$C$5))</f>
        <v/>
      </c>
      <c r="J332" s="27" t="str">
        <f aca="false">IF(A332="","",H332+I332)</f>
        <v/>
      </c>
    </row>
    <row r="333" customFormat="false" ht="15" hidden="false" customHeight="false" outlineLevel="0" collapsed="false">
      <c r="A333" s="24"/>
      <c r="B333" s="24"/>
      <c r="C333" s="24"/>
      <c r="D333" s="24"/>
      <c r="E333" s="25"/>
      <c r="F333" s="26" t="str">
        <f aca="false">IF(OR(A333="",COUNTIF(Sessions!$B$4:$B$503,A333)=0),"",_xlfn.MINIFS(Sessions!$A$4:$A$503,Sessions!$B$4:$B$503,A333))</f>
        <v/>
      </c>
      <c r="G333" s="26" t="str">
        <f aca="false">IF(OR(A333="",COUNTIF(Sessions!$B$4:$B$503,A333)=0),"",_xlfn.MAXIFS(Sessions!$A$4:$A$503,Sessions!$B$4:$B$503,A333))</f>
        <v/>
      </c>
      <c r="H333" s="27" t="str">
        <f aca="false">IF(A333="","",SUMIFS(Sessions!$C$4:$C$503,Sessions!$B$4:$B$503,A333,Sessions!$D$4:$D$503,"Paid",Sessions!$A$4:$A$503,"&gt;="&amp;Summary!$C$5))</f>
        <v/>
      </c>
      <c r="I333" s="27" t="str">
        <f aca="false">IF(A333="","",SUMIFS(Sessions!$C$4:$C$503,Sessions!$B$4:$B$503,A333,Sessions!$D$4:$D$503,"Pro bono",Sessions!$A$4:$A$503,"&gt;="&amp;Summary!$C$5))</f>
        <v/>
      </c>
      <c r="J333" s="27" t="str">
        <f aca="false">IF(A333="","",H333+I333)</f>
        <v/>
      </c>
    </row>
    <row r="334" customFormat="false" ht="15" hidden="false" customHeight="false" outlineLevel="0" collapsed="false">
      <c r="A334" s="24"/>
      <c r="B334" s="24"/>
      <c r="C334" s="24"/>
      <c r="D334" s="24"/>
      <c r="E334" s="25"/>
      <c r="F334" s="26" t="str">
        <f aca="false">IF(OR(A334="",COUNTIF(Sessions!$B$4:$B$503,A334)=0),"",_xlfn.MINIFS(Sessions!$A$4:$A$503,Sessions!$B$4:$B$503,A334))</f>
        <v/>
      </c>
      <c r="G334" s="26" t="str">
        <f aca="false">IF(OR(A334="",COUNTIF(Sessions!$B$4:$B$503,A334)=0),"",_xlfn.MAXIFS(Sessions!$A$4:$A$503,Sessions!$B$4:$B$503,A334))</f>
        <v/>
      </c>
      <c r="H334" s="27" t="str">
        <f aca="false">IF(A334="","",SUMIFS(Sessions!$C$4:$C$503,Sessions!$B$4:$B$503,A334,Sessions!$D$4:$D$503,"Paid",Sessions!$A$4:$A$503,"&gt;="&amp;Summary!$C$5))</f>
        <v/>
      </c>
      <c r="I334" s="27" t="str">
        <f aca="false">IF(A334="","",SUMIFS(Sessions!$C$4:$C$503,Sessions!$B$4:$B$503,A334,Sessions!$D$4:$D$503,"Pro bono",Sessions!$A$4:$A$503,"&gt;="&amp;Summary!$C$5))</f>
        <v/>
      </c>
      <c r="J334" s="27" t="str">
        <f aca="false">IF(A334="","",H334+I334)</f>
        <v/>
      </c>
    </row>
    <row r="335" customFormat="false" ht="15" hidden="false" customHeight="false" outlineLevel="0" collapsed="false">
      <c r="A335" s="24"/>
      <c r="B335" s="24"/>
      <c r="C335" s="24"/>
      <c r="D335" s="24"/>
      <c r="E335" s="25"/>
      <c r="F335" s="26" t="str">
        <f aca="false">IF(OR(A335="",COUNTIF(Sessions!$B$4:$B$503,A335)=0),"",_xlfn.MINIFS(Sessions!$A$4:$A$503,Sessions!$B$4:$B$503,A335))</f>
        <v/>
      </c>
      <c r="G335" s="26" t="str">
        <f aca="false">IF(OR(A335="",COUNTIF(Sessions!$B$4:$B$503,A335)=0),"",_xlfn.MAXIFS(Sessions!$A$4:$A$503,Sessions!$B$4:$B$503,A335))</f>
        <v/>
      </c>
      <c r="H335" s="27" t="str">
        <f aca="false">IF(A335="","",SUMIFS(Sessions!$C$4:$C$503,Sessions!$B$4:$B$503,A335,Sessions!$D$4:$D$503,"Paid",Sessions!$A$4:$A$503,"&gt;="&amp;Summary!$C$5))</f>
        <v/>
      </c>
      <c r="I335" s="27" t="str">
        <f aca="false">IF(A335="","",SUMIFS(Sessions!$C$4:$C$503,Sessions!$B$4:$B$503,A335,Sessions!$D$4:$D$503,"Pro bono",Sessions!$A$4:$A$503,"&gt;="&amp;Summary!$C$5))</f>
        <v/>
      </c>
      <c r="J335" s="27" t="str">
        <f aca="false">IF(A335="","",H335+I335)</f>
        <v/>
      </c>
    </row>
    <row r="336" customFormat="false" ht="15" hidden="false" customHeight="false" outlineLevel="0" collapsed="false">
      <c r="A336" s="24"/>
      <c r="B336" s="24"/>
      <c r="C336" s="24"/>
      <c r="D336" s="24"/>
      <c r="E336" s="25"/>
      <c r="F336" s="26" t="str">
        <f aca="false">IF(OR(A336="",COUNTIF(Sessions!$B$4:$B$503,A336)=0),"",_xlfn.MINIFS(Sessions!$A$4:$A$503,Sessions!$B$4:$B$503,A336))</f>
        <v/>
      </c>
      <c r="G336" s="26" t="str">
        <f aca="false">IF(OR(A336="",COUNTIF(Sessions!$B$4:$B$503,A336)=0),"",_xlfn.MAXIFS(Sessions!$A$4:$A$503,Sessions!$B$4:$B$503,A336))</f>
        <v/>
      </c>
      <c r="H336" s="27" t="str">
        <f aca="false">IF(A336="","",SUMIFS(Sessions!$C$4:$C$503,Sessions!$B$4:$B$503,A336,Sessions!$D$4:$D$503,"Paid",Sessions!$A$4:$A$503,"&gt;="&amp;Summary!$C$5))</f>
        <v/>
      </c>
      <c r="I336" s="27" t="str">
        <f aca="false">IF(A336="","",SUMIFS(Sessions!$C$4:$C$503,Sessions!$B$4:$B$503,A336,Sessions!$D$4:$D$503,"Pro bono",Sessions!$A$4:$A$503,"&gt;="&amp;Summary!$C$5))</f>
        <v/>
      </c>
      <c r="J336" s="27" t="str">
        <f aca="false">IF(A336="","",H336+I336)</f>
        <v/>
      </c>
    </row>
    <row r="337" customFormat="false" ht="15" hidden="false" customHeight="false" outlineLevel="0" collapsed="false">
      <c r="A337" s="24"/>
      <c r="B337" s="24"/>
      <c r="C337" s="24"/>
      <c r="D337" s="24"/>
      <c r="E337" s="25"/>
      <c r="F337" s="26" t="str">
        <f aca="false">IF(OR(A337="",COUNTIF(Sessions!$B$4:$B$503,A337)=0),"",_xlfn.MINIFS(Sessions!$A$4:$A$503,Sessions!$B$4:$B$503,A337))</f>
        <v/>
      </c>
      <c r="G337" s="26" t="str">
        <f aca="false">IF(OR(A337="",COUNTIF(Sessions!$B$4:$B$503,A337)=0),"",_xlfn.MAXIFS(Sessions!$A$4:$A$503,Sessions!$B$4:$B$503,A337))</f>
        <v/>
      </c>
      <c r="H337" s="27" t="str">
        <f aca="false">IF(A337="","",SUMIFS(Sessions!$C$4:$C$503,Sessions!$B$4:$B$503,A337,Sessions!$D$4:$D$503,"Paid",Sessions!$A$4:$A$503,"&gt;="&amp;Summary!$C$5))</f>
        <v/>
      </c>
      <c r="I337" s="27" t="str">
        <f aca="false">IF(A337="","",SUMIFS(Sessions!$C$4:$C$503,Sessions!$B$4:$B$503,A337,Sessions!$D$4:$D$503,"Pro bono",Sessions!$A$4:$A$503,"&gt;="&amp;Summary!$C$5))</f>
        <v/>
      </c>
      <c r="J337" s="27" t="str">
        <f aca="false">IF(A337="","",H337+I337)</f>
        <v/>
      </c>
    </row>
    <row r="338" customFormat="false" ht="15" hidden="false" customHeight="false" outlineLevel="0" collapsed="false">
      <c r="A338" s="24"/>
      <c r="B338" s="24"/>
      <c r="C338" s="24"/>
      <c r="D338" s="24"/>
      <c r="E338" s="25"/>
      <c r="F338" s="26" t="str">
        <f aca="false">IF(OR(A338="",COUNTIF(Sessions!$B$4:$B$503,A338)=0),"",_xlfn.MINIFS(Sessions!$A$4:$A$503,Sessions!$B$4:$B$503,A338))</f>
        <v/>
      </c>
      <c r="G338" s="26" t="str">
        <f aca="false">IF(OR(A338="",COUNTIF(Sessions!$B$4:$B$503,A338)=0),"",_xlfn.MAXIFS(Sessions!$A$4:$A$503,Sessions!$B$4:$B$503,A338))</f>
        <v/>
      </c>
      <c r="H338" s="27" t="str">
        <f aca="false">IF(A338="","",SUMIFS(Sessions!$C$4:$C$503,Sessions!$B$4:$B$503,A338,Sessions!$D$4:$D$503,"Paid",Sessions!$A$4:$A$503,"&gt;="&amp;Summary!$C$5))</f>
        <v/>
      </c>
      <c r="I338" s="27" t="str">
        <f aca="false">IF(A338="","",SUMIFS(Sessions!$C$4:$C$503,Sessions!$B$4:$B$503,A338,Sessions!$D$4:$D$503,"Pro bono",Sessions!$A$4:$A$503,"&gt;="&amp;Summary!$C$5))</f>
        <v/>
      </c>
      <c r="J338" s="27" t="str">
        <f aca="false">IF(A338="","",H338+I338)</f>
        <v/>
      </c>
    </row>
    <row r="339" customFormat="false" ht="15" hidden="false" customHeight="false" outlineLevel="0" collapsed="false">
      <c r="A339" s="24"/>
      <c r="B339" s="24"/>
      <c r="C339" s="24"/>
      <c r="D339" s="24"/>
      <c r="E339" s="25"/>
      <c r="F339" s="26" t="str">
        <f aca="false">IF(OR(A339="",COUNTIF(Sessions!$B$4:$B$503,A339)=0),"",_xlfn.MINIFS(Sessions!$A$4:$A$503,Sessions!$B$4:$B$503,A339))</f>
        <v/>
      </c>
      <c r="G339" s="26" t="str">
        <f aca="false">IF(OR(A339="",COUNTIF(Sessions!$B$4:$B$503,A339)=0),"",_xlfn.MAXIFS(Sessions!$A$4:$A$503,Sessions!$B$4:$B$503,A339))</f>
        <v/>
      </c>
      <c r="H339" s="27" t="str">
        <f aca="false">IF(A339="","",SUMIFS(Sessions!$C$4:$C$503,Sessions!$B$4:$B$503,A339,Sessions!$D$4:$D$503,"Paid",Sessions!$A$4:$A$503,"&gt;="&amp;Summary!$C$5))</f>
        <v/>
      </c>
      <c r="I339" s="27" t="str">
        <f aca="false">IF(A339="","",SUMIFS(Sessions!$C$4:$C$503,Sessions!$B$4:$B$503,A339,Sessions!$D$4:$D$503,"Pro bono",Sessions!$A$4:$A$503,"&gt;="&amp;Summary!$C$5))</f>
        <v/>
      </c>
      <c r="J339" s="27" t="str">
        <f aca="false">IF(A339="","",H339+I339)</f>
        <v/>
      </c>
    </row>
    <row r="340" customFormat="false" ht="15" hidden="false" customHeight="false" outlineLevel="0" collapsed="false">
      <c r="A340" s="24"/>
      <c r="B340" s="24"/>
      <c r="C340" s="24"/>
      <c r="D340" s="24"/>
      <c r="E340" s="25"/>
      <c r="F340" s="26" t="str">
        <f aca="false">IF(OR(A340="",COUNTIF(Sessions!$B$4:$B$503,A340)=0),"",_xlfn.MINIFS(Sessions!$A$4:$A$503,Sessions!$B$4:$B$503,A340))</f>
        <v/>
      </c>
      <c r="G340" s="26" t="str">
        <f aca="false">IF(OR(A340="",COUNTIF(Sessions!$B$4:$B$503,A340)=0),"",_xlfn.MAXIFS(Sessions!$A$4:$A$503,Sessions!$B$4:$B$503,A340))</f>
        <v/>
      </c>
      <c r="H340" s="27" t="str">
        <f aca="false">IF(A340="","",SUMIFS(Sessions!$C$4:$C$503,Sessions!$B$4:$B$503,A340,Sessions!$D$4:$D$503,"Paid",Sessions!$A$4:$A$503,"&gt;="&amp;Summary!$C$5))</f>
        <v/>
      </c>
      <c r="I340" s="27" t="str">
        <f aca="false">IF(A340="","",SUMIFS(Sessions!$C$4:$C$503,Sessions!$B$4:$B$503,A340,Sessions!$D$4:$D$503,"Pro bono",Sessions!$A$4:$A$503,"&gt;="&amp;Summary!$C$5))</f>
        <v/>
      </c>
      <c r="J340" s="27" t="str">
        <f aca="false">IF(A340="","",H340+I340)</f>
        <v/>
      </c>
    </row>
    <row r="341" customFormat="false" ht="15" hidden="false" customHeight="false" outlineLevel="0" collapsed="false">
      <c r="A341" s="24"/>
      <c r="B341" s="24"/>
      <c r="C341" s="24"/>
      <c r="D341" s="24"/>
      <c r="E341" s="25"/>
      <c r="F341" s="26" t="str">
        <f aca="false">IF(OR(A341="",COUNTIF(Sessions!$B$4:$B$503,A341)=0),"",_xlfn.MINIFS(Sessions!$A$4:$A$503,Sessions!$B$4:$B$503,A341))</f>
        <v/>
      </c>
      <c r="G341" s="26" t="str">
        <f aca="false">IF(OR(A341="",COUNTIF(Sessions!$B$4:$B$503,A341)=0),"",_xlfn.MAXIFS(Sessions!$A$4:$A$503,Sessions!$B$4:$B$503,A341))</f>
        <v/>
      </c>
      <c r="H341" s="27" t="str">
        <f aca="false">IF(A341="","",SUMIFS(Sessions!$C$4:$C$503,Sessions!$B$4:$B$503,A341,Sessions!$D$4:$D$503,"Paid",Sessions!$A$4:$A$503,"&gt;="&amp;Summary!$C$5))</f>
        <v/>
      </c>
      <c r="I341" s="27" t="str">
        <f aca="false">IF(A341="","",SUMIFS(Sessions!$C$4:$C$503,Sessions!$B$4:$B$503,A341,Sessions!$D$4:$D$503,"Pro bono",Sessions!$A$4:$A$503,"&gt;="&amp;Summary!$C$5))</f>
        <v/>
      </c>
      <c r="J341" s="27" t="str">
        <f aca="false">IF(A341="","",H341+I341)</f>
        <v/>
      </c>
    </row>
    <row r="342" customFormat="false" ht="15" hidden="false" customHeight="false" outlineLevel="0" collapsed="false">
      <c r="A342" s="24"/>
      <c r="B342" s="24"/>
      <c r="C342" s="24"/>
      <c r="D342" s="24"/>
      <c r="E342" s="25"/>
      <c r="F342" s="26" t="str">
        <f aca="false">IF(OR(A342="",COUNTIF(Sessions!$B$4:$B$503,A342)=0),"",_xlfn.MINIFS(Sessions!$A$4:$A$503,Sessions!$B$4:$B$503,A342))</f>
        <v/>
      </c>
      <c r="G342" s="26" t="str">
        <f aca="false">IF(OR(A342="",COUNTIF(Sessions!$B$4:$B$503,A342)=0),"",_xlfn.MAXIFS(Sessions!$A$4:$A$503,Sessions!$B$4:$B$503,A342))</f>
        <v/>
      </c>
      <c r="H342" s="27" t="str">
        <f aca="false">IF(A342="","",SUMIFS(Sessions!$C$4:$C$503,Sessions!$B$4:$B$503,A342,Sessions!$D$4:$D$503,"Paid",Sessions!$A$4:$A$503,"&gt;="&amp;Summary!$C$5))</f>
        <v/>
      </c>
      <c r="I342" s="27" t="str">
        <f aca="false">IF(A342="","",SUMIFS(Sessions!$C$4:$C$503,Sessions!$B$4:$B$503,A342,Sessions!$D$4:$D$503,"Pro bono",Sessions!$A$4:$A$503,"&gt;="&amp;Summary!$C$5))</f>
        <v/>
      </c>
      <c r="J342" s="27" t="str">
        <f aca="false">IF(A342="","",H342+I342)</f>
        <v/>
      </c>
    </row>
    <row r="343" customFormat="false" ht="15" hidden="false" customHeight="false" outlineLevel="0" collapsed="false">
      <c r="A343" s="24"/>
      <c r="B343" s="24"/>
      <c r="C343" s="24"/>
      <c r="D343" s="24"/>
      <c r="E343" s="25"/>
      <c r="F343" s="26" t="str">
        <f aca="false">IF(OR(A343="",COUNTIF(Sessions!$B$4:$B$503,A343)=0),"",_xlfn.MINIFS(Sessions!$A$4:$A$503,Sessions!$B$4:$B$503,A343))</f>
        <v/>
      </c>
      <c r="G343" s="26" t="str">
        <f aca="false">IF(OR(A343="",COUNTIF(Sessions!$B$4:$B$503,A343)=0),"",_xlfn.MAXIFS(Sessions!$A$4:$A$503,Sessions!$B$4:$B$503,A343))</f>
        <v/>
      </c>
      <c r="H343" s="27" t="str">
        <f aca="false">IF(A343="","",SUMIFS(Sessions!$C$4:$C$503,Sessions!$B$4:$B$503,A343,Sessions!$D$4:$D$503,"Paid",Sessions!$A$4:$A$503,"&gt;="&amp;Summary!$C$5))</f>
        <v/>
      </c>
      <c r="I343" s="27" t="str">
        <f aca="false">IF(A343="","",SUMIFS(Sessions!$C$4:$C$503,Sessions!$B$4:$B$503,A343,Sessions!$D$4:$D$503,"Pro bono",Sessions!$A$4:$A$503,"&gt;="&amp;Summary!$C$5))</f>
        <v/>
      </c>
      <c r="J343" s="27" t="str">
        <f aca="false">IF(A343="","",H343+I343)</f>
        <v/>
      </c>
    </row>
    <row r="344" customFormat="false" ht="15" hidden="false" customHeight="false" outlineLevel="0" collapsed="false">
      <c r="A344" s="24"/>
      <c r="B344" s="24"/>
      <c r="C344" s="24"/>
      <c r="D344" s="24"/>
      <c r="E344" s="25"/>
      <c r="F344" s="26" t="str">
        <f aca="false">IF(OR(A344="",COUNTIF(Sessions!$B$4:$B$503,A344)=0),"",_xlfn.MINIFS(Sessions!$A$4:$A$503,Sessions!$B$4:$B$503,A344))</f>
        <v/>
      </c>
      <c r="G344" s="26" t="str">
        <f aca="false">IF(OR(A344="",COUNTIF(Sessions!$B$4:$B$503,A344)=0),"",_xlfn.MAXIFS(Sessions!$A$4:$A$503,Sessions!$B$4:$B$503,A344))</f>
        <v/>
      </c>
      <c r="H344" s="27" t="str">
        <f aca="false">IF(A344="","",SUMIFS(Sessions!$C$4:$C$503,Sessions!$B$4:$B$503,A344,Sessions!$D$4:$D$503,"Paid",Sessions!$A$4:$A$503,"&gt;="&amp;Summary!$C$5))</f>
        <v/>
      </c>
      <c r="I344" s="27" t="str">
        <f aca="false">IF(A344="","",SUMIFS(Sessions!$C$4:$C$503,Sessions!$B$4:$B$503,A344,Sessions!$D$4:$D$503,"Pro bono",Sessions!$A$4:$A$503,"&gt;="&amp;Summary!$C$5))</f>
        <v/>
      </c>
      <c r="J344" s="27" t="str">
        <f aca="false">IF(A344="","",H344+I344)</f>
        <v/>
      </c>
    </row>
    <row r="345" customFormat="false" ht="15" hidden="false" customHeight="false" outlineLevel="0" collapsed="false">
      <c r="A345" s="24"/>
      <c r="B345" s="24"/>
      <c r="C345" s="24"/>
      <c r="D345" s="24"/>
      <c r="E345" s="25"/>
      <c r="F345" s="26" t="str">
        <f aca="false">IF(OR(A345="",COUNTIF(Sessions!$B$4:$B$503,A345)=0),"",_xlfn.MINIFS(Sessions!$A$4:$A$503,Sessions!$B$4:$B$503,A345))</f>
        <v/>
      </c>
      <c r="G345" s="26" t="str">
        <f aca="false">IF(OR(A345="",COUNTIF(Sessions!$B$4:$B$503,A345)=0),"",_xlfn.MAXIFS(Sessions!$A$4:$A$503,Sessions!$B$4:$B$503,A345))</f>
        <v/>
      </c>
      <c r="H345" s="27" t="str">
        <f aca="false">IF(A345="","",SUMIFS(Sessions!$C$4:$C$503,Sessions!$B$4:$B$503,A345,Sessions!$D$4:$D$503,"Paid",Sessions!$A$4:$A$503,"&gt;="&amp;Summary!$C$5))</f>
        <v/>
      </c>
      <c r="I345" s="27" t="str">
        <f aca="false">IF(A345="","",SUMIFS(Sessions!$C$4:$C$503,Sessions!$B$4:$B$503,A345,Sessions!$D$4:$D$503,"Pro bono",Sessions!$A$4:$A$503,"&gt;="&amp;Summary!$C$5))</f>
        <v/>
      </c>
      <c r="J345" s="27" t="str">
        <f aca="false">IF(A345="","",H345+I345)</f>
        <v/>
      </c>
    </row>
    <row r="346" customFormat="false" ht="15" hidden="false" customHeight="false" outlineLevel="0" collapsed="false">
      <c r="A346" s="24"/>
      <c r="B346" s="24"/>
      <c r="C346" s="24"/>
      <c r="D346" s="24"/>
      <c r="E346" s="25"/>
      <c r="F346" s="26" t="str">
        <f aca="false">IF(OR(A346="",COUNTIF(Sessions!$B$4:$B$503,A346)=0),"",_xlfn.MINIFS(Sessions!$A$4:$A$503,Sessions!$B$4:$B$503,A346))</f>
        <v/>
      </c>
      <c r="G346" s="26" t="str">
        <f aca="false">IF(OR(A346="",COUNTIF(Sessions!$B$4:$B$503,A346)=0),"",_xlfn.MAXIFS(Sessions!$A$4:$A$503,Sessions!$B$4:$B$503,A346))</f>
        <v/>
      </c>
      <c r="H346" s="27" t="str">
        <f aca="false">IF(A346="","",SUMIFS(Sessions!$C$4:$C$503,Sessions!$B$4:$B$503,A346,Sessions!$D$4:$D$503,"Paid",Sessions!$A$4:$A$503,"&gt;="&amp;Summary!$C$5))</f>
        <v/>
      </c>
      <c r="I346" s="27" t="str">
        <f aca="false">IF(A346="","",SUMIFS(Sessions!$C$4:$C$503,Sessions!$B$4:$B$503,A346,Sessions!$D$4:$D$503,"Pro bono",Sessions!$A$4:$A$503,"&gt;="&amp;Summary!$C$5))</f>
        <v/>
      </c>
      <c r="J346" s="27" t="str">
        <f aca="false">IF(A346="","",H346+I346)</f>
        <v/>
      </c>
    </row>
    <row r="347" customFormat="false" ht="15" hidden="false" customHeight="false" outlineLevel="0" collapsed="false">
      <c r="A347" s="24"/>
      <c r="B347" s="24"/>
      <c r="C347" s="24"/>
      <c r="D347" s="24"/>
      <c r="E347" s="25"/>
      <c r="F347" s="26" t="str">
        <f aca="false">IF(OR(A347="",COUNTIF(Sessions!$B$4:$B$503,A347)=0),"",_xlfn.MINIFS(Sessions!$A$4:$A$503,Sessions!$B$4:$B$503,A347))</f>
        <v/>
      </c>
      <c r="G347" s="26" t="str">
        <f aca="false">IF(OR(A347="",COUNTIF(Sessions!$B$4:$B$503,A347)=0),"",_xlfn.MAXIFS(Sessions!$A$4:$A$503,Sessions!$B$4:$B$503,A347))</f>
        <v/>
      </c>
      <c r="H347" s="27" t="str">
        <f aca="false">IF(A347="","",SUMIFS(Sessions!$C$4:$C$503,Sessions!$B$4:$B$503,A347,Sessions!$D$4:$D$503,"Paid",Sessions!$A$4:$A$503,"&gt;="&amp;Summary!$C$5))</f>
        <v/>
      </c>
      <c r="I347" s="27" t="str">
        <f aca="false">IF(A347="","",SUMIFS(Sessions!$C$4:$C$503,Sessions!$B$4:$B$503,A347,Sessions!$D$4:$D$503,"Pro bono",Sessions!$A$4:$A$503,"&gt;="&amp;Summary!$C$5))</f>
        <v/>
      </c>
      <c r="J347" s="27" t="str">
        <f aca="false">IF(A347="","",H347+I347)</f>
        <v/>
      </c>
    </row>
    <row r="348" customFormat="false" ht="15" hidden="false" customHeight="false" outlineLevel="0" collapsed="false">
      <c r="A348" s="24"/>
      <c r="B348" s="24"/>
      <c r="C348" s="24"/>
      <c r="D348" s="24"/>
      <c r="E348" s="25"/>
      <c r="F348" s="26" t="str">
        <f aca="false">IF(OR(A348="",COUNTIF(Sessions!$B$4:$B$503,A348)=0),"",_xlfn.MINIFS(Sessions!$A$4:$A$503,Sessions!$B$4:$B$503,A348))</f>
        <v/>
      </c>
      <c r="G348" s="26" t="str">
        <f aca="false">IF(OR(A348="",COUNTIF(Sessions!$B$4:$B$503,A348)=0),"",_xlfn.MAXIFS(Sessions!$A$4:$A$503,Sessions!$B$4:$B$503,A348))</f>
        <v/>
      </c>
      <c r="H348" s="27" t="str">
        <f aca="false">IF(A348="","",SUMIFS(Sessions!$C$4:$C$503,Sessions!$B$4:$B$503,A348,Sessions!$D$4:$D$503,"Paid",Sessions!$A$4:$A$503,"&gt;="&amp;Summary!$C$5))</f>
        <v/>
      </c>
      <c r="I348" s="27" t="str">
        <f aca="false">IF(A348="","",SUMIFS(Sessions!$C$4:$C$503,Sessions!$B$4:$B$503,A348,Sessions!$D$4:$D$503,"Pro bono",Sessions!$A$4:$A$503,"&gt;="&amp;Summary!$C$5))</f>
        <v/>
      </c>
      <c r="J348" s="27" t="str">
        <f aca="false">IF(A348="","",H348+I348)</f>
        <v/>
      </c>
    </row>
    <row r="349" customFormat="false" ht="15" hidden="false" customHeight="false" outlineLevel="0" collapsed="false">
      <c r="A349" s="24"/>
      <c r="B349" s="24"/>
      <c r="C349" s="24"/>
      <c r="D349" s="24"/>
      <c r="E349" s="25"/>
      <c r="F349" s="26" t="str">
        <f aca="false">IF(OR(A349="",COUNTIF(Sessions!$B$4:$B$503,A349)=0),"",_xlfn.MINIFS(Sessions!$A$4:$A$503,Sessions!$B$4:$B$503,A349))</f>
        <v/>
      </c>
      <c r="G349" s="26" t="str">
        <f aca="false">IF(OR(A349="",COUNTIF(Sessions!$B$4:$B$503,A349)=0),"",_xlfn.MAXIFS(Sessions!$A$4:$A$503,Sessions!$B$4:$B$503,A349))</f>
        <v/>
      </c>
      <c r="H349" s="27" t="str">
        <f aca="false">IF(A349="","",SUMIFS(Sessions!$C$4:$C$503,Sessions!$B$4:$B$503,A349,Sessions!$D$4:$D$503,"Paid",Sessions!$A$4:$A$503,"&gt;="&amp;Summary!$C$5))</f>
        <v/>
      </c>
      <c r="I349" s="27" t="str">
        <f aca="false">IF(A349="","",SUMIFS(Sessions!$C$4:$C$503,Sessions!$B$4:$B$503,A349,Sessions!$D$4:$D$503,"Pro bono",Sessions!$A$4:$A$503,"&gt;="&amp;Summary!$C$5))</f>
        <v/>
      </c>
      <c r="J349" s="27" t="str">
        <f aca="false">IF(A349="","",H349+I349)</f>
        <v/>
      </c>
    </row>
    <row r="350" customFormat="false" ht="15" hidden="false" customHeight="false" outlineLevel="0" collapsed="false">
      <c r="A350" s="24"/>
      <c r="B350" s="24"/>
      <c r="C350" s="24"/>
      <c r="D350" s="24"/>
      <c r="E350" s="25"/>
      <c r="F350" s="26" t="str">
        <f aca="false">IF(OR(A350="",COUNTIF(Sessions!$B$4:$B$503,A350)=0),"",_xlfn.MINIFS(Sessions!$A$4:$A$503,Sessions!$B$4:$B$503,A350))</f>
        <v/>
      </c>
      <c r="G350" s="26" t="str">
        <f aca="false">IF(OR(A350="",COUNTIF(Sessions!$B$4:$B$503,A350)=0),"",_xlfn.MAXIFS(Sessions!$A$4:$A$503,Sessions!$B$4:$B$503,A350))</f>
        <v/>
      </c>
      <c r="H350" s="27" t="str">
        <f aca="false">IF(A350="","",SUMIFS(Sessions!$C$4:$C$503,Sessions!$B$4:$B$503,A350,Sessions!$D$4:$D$503,"Paid",Sessions!$A$4:$A$503,"&gt;="&amp;Summary!$C$5))</f>
        <v/>
      </c>
      <c r="I350" s="27" t="str">
        <f aca="false">IF(A350="","",SUMIFS(Sessions!$C$4:$C$503,Sessions!$B$4:$B$503,A350,Sessions!$D$4:$D$503,"Pro bono",Sessions!$A$4:$A$503,"&gt;="&amp;Summary!$C$5))</f>
        <v/>
      </c>
      <c r="J350" s="27" t="str">
        <f aca="false">IF(A350="","",H350+I350)</f>
        <v/>
      </c>
    </row>
    <row r="351" customFormat="false" ht="15" hidden="false" customHeight="false" outlineLevel="0" collapsed="false">
      <c r="A351" s="24"/>
      <c r="B351" s="24"/>
      <c r="C351" s="24"/>
      <c r="D351" s="24"/>
      <c r="E351" s="25"/>
      <c r="F351" s="26" t="str">
        <f aca="false">IF(OR(A351="",COUNTIF(Sessions!$B$4:$B$503,A351)=0),"",_xlfn.MINIFS(Sessions!$A$4:$A$503,Sessions!$B$4:$B$503,A351))</f>
        <v/>
      </c>
      <c r="G351" s="26" t="str">
        <f aca="false">IF(OR(A351="",COUNTIF(Sessions!$B$4:$B$503,A351)=0),"",_xlfn.MAXIFS(Sessions!$A$4:$A$503,Sessions!$B$4:$B$503,A351))</f>
        <v/>
      </c>
      <c r="H351" s="27" t="str">
        <f aca="false">IF(A351="","",SUMIFS(Sessions!$C$4:$C$503,Sessions!$B$4:$B$503,A351,Sessions!$D$4:$D$503,"Paid",Sessions!$A$4:$A$503,"&gt;="&amp;Summary!$C$5))</f>
        <v/>
      </c>
      <c r="I351" s="27" t="str">
        <f aca="false">IF(A351="","",SUMIFS(Sessions!$C$4:$C$503,Sessions!$B$4:$B$503,A351,Sessions!$D$4:$D$503,"Pro bono",Sessions!$A$4:$A$503,"&gt;="&amp;Summary!$C$5))</f>
        <v/>
      </c>
      <c r="J351" s="27" t="str">
        <f aca="false">IF(A351="","",H351+I351)</f>
        <v/>
      </c>
    </row>
    <row r="352" customFormat="false" ht="15" hidden="false" customHeight="false" outlineLevel="0" collapsed="false">
      <c r="A352" s="24"/>
      <c r="B352" s="24"/>
      <c r="C352" s="24"/>
      <c r="D352" s="24"/>
      <c r="E352" s="25"/>
      <c r="F352" s="26" t="str">
        <f aca="false">IF(OR(A352="",COUNTIF(Sessions!$B$4:$B$503,A352)=0),"",_xlfn.MINIFS(Sessions!$A$4:$A$503,Sessions!$B$4:$B$503,A352))</f>
        <v/>
      </c>
      <c r="G352" s="26" t="str">
        <f aca="false">IF(OR(A352="",COUNTIF(Sessions!$B$4:$B$503,A352)=0),"",_xlfn.MAXIFS(Sessions!$A$4:$A$503,Sessions!$B$4:$B$503,A352))</f>
        <v/>
      </c>
      <c r="H352" s="27" t="str">
        <f aca="false">IF(A352="","",SUMIFS(Sessions!$C$4:$C$503,Sessions!$B$4:$B$503,A352,Sessions!$D$4:$D$503,"Paid",Sessions!$A$4:$A$503,"&gt;="&amp;Summary!$C$5))</f>
        <v/>
      </c>
      <c r="I352" s="27" t="str">
        <f aca="false">IF(A352="","",SUMIFS(Sessions!$C$4:$C$503,Sessions!$B$4:$B$503,A352,Sessions!$D$4:$D$503,"Pro bono",Sessions!$A$4:$A$503,"&gt;="&amp;Summary!$C$5))</f>
        <v/>
      </c>
      <c r="J352" s="27" t="str">
        <f aca="false">IF(A352="","",H352+I352)</f>
        <v/>
      </c>
    </row>
    <row r="353" customFormat="false" ht="15" hidden="false" customHeight="false" outlineLevel="0" collapsed="false">
      <c r="A353" s="24"/>
      <c r="B353" s="24"/>
      <c r="C353" s="24"/>
      <c r="D353" s="24"/>
      <c r="E353" s="25"/>
      <c r="F353" s="26" t="str">
        <f aca="false">IF(OR(A353="",COUNTIF(Sessions!$B$4:$B$503,A353)=0),"",_xlfn.MINIFS(Sessions!$A$4:$A$503,Sessions!$B$4:$B$503,A353))</f>
        <v/>
      </c>
      <c r="G353" s="26" t="str">
        <f aca="false">IF(OR(A353="",COUNTIF(Sessions!$B$4:$B$503,A353)=0),"",_xlfn.MAXIFS(Sessions!$A$4:$A$503,Sessions!$B$4:$B$503,A353))</f>
        <v/>
      </c>
      <c r="H353" s="27" t="str">
        <f aca="false">IF(A353="","",SUMIFS(Sessions!$C$4:$C$503,Sessions!$B$4:$B$503,A353,Sessions!$D$4:$D$503,"Paid",Sessions!$A$4:$A$503,"&gt;="&amp;Summary!$C$5))</f>
        <v/>
      </c>
      <c r="I353" s="27" t="str">
        <f aca="false">IF(A353="","",SUMIFS(Sessions!$C$4:$C$503,Sessions!$B$4:$B$503,A353,Sessions!$D$4:$D$503,"Pro bono",Sessions!$A$4:$A$503,"&gt;="&amp;Summary!$C$5))</f>
        <v/>
      </c>
      <c r="J353" s="27" t="str">
        <f aca="false">IF(A353="","",H353+I353)</f>
        <v/>
      </c>
    </row>
    <row r="354" customFormat="false" ht="15" hidden="false" customHeight="false" outlineLevel="0" collapsed="false">
      <c r="A354" s="24"/>
      <c r="B354" s="24"/>
      <c r="C354" s="24"/>
      <c r="D354" s="24"/>
      <c r="E354" s="25"/>
      <c r="F354" s="26" t="str">
        <f aca="false">IF(OR(A354="",COUNTIF(Sessions!$B$4:$B$503,A354)=0),"",_xlfn.MINIFS(Sessions!$A$4:$A$503,Sessions!$B$4:$B$503,A354))</f>
        <v/>
      </c>
      <c r="G354" s="26" t="str">
        <f aca="false">IF(OR(A354="",COUNTIF(Sessions!$B$4:$B$503,A354)=0),"",_xlfn.MAXIFS(Sessions!$A$4:$A$503,Sessions!$B$4:$B$503,A354))</f>
        <v/>
      </c>
      <c r="H354" s="27" t="str">
        <f aca="false">IF(A354="","",SUMIFS(Sessions!$C$4:$C$503,Sessions!$B$4:$B$503,A354,Sessions!$D$4:$D$503,"Paid",Sessions!$A$4:$A$503,"&gt;="&amp;Summary!$C$5))</f>
        <v/>
      </c>
      <c r="I354" s="27" t="str">
        <f aca="false">IF(A354="","",SUMIFS(Sessions!$C$4:$C$503,Sessions!$B$4:$B$503,A354,Sessions!$D$4:$D$503,"Pro bono",Sessions!$A$4:$A$503,"&gt;="&amp;Summary!$C$5))</f>
        <v/>
      </c>
      <c r="J354" s="27" t="str">
        <f aca="false">IF(A354="","",H354+I354)</f>
        <v/>
      </c>
    </row>
    <row r="355" customFormat="false" ht="15" hidden="false" customHeight="false" outlineLevel="0" collapsed="false">
      <c r="A355" s="24"/>
      <c r="B355" s="24"/>
      <c r="C355" s="24"/>
      <c r="D355" s="24"/>
      <c r="E355" s="25"/>
      <c r="F355" s="26" t="str">
        <f aca="false">IF(OR(A355="",COUNTIF(Sessions!$B$4:$B$503,A355)=0),"",_xlfn.MINIFS(Sessions!$A$4:$A$503,Sessions!$B$4:$B$503,A355))</f>
        <v/>
      </c>
      <c r="G355" s="26" t="str">
        <f aca="false">IF(OR(A355="",COUNTIF(Sessions!$B$4:$B$503,A355)=0),"",_xlfn.MAXIFS(Sessions!$A$4:$A$503,Sessions!$B$4:$B$503,A355))</f>
        <v/>
      </c>
      <c r="H355" s="27" t="str">
        <f aca="false">IF(A355="","",SUMIFS(Sessions!$C$4:$C$503,Sessions!$B$4:$B$503,A355,Sessions!$D$4:$D$503,"Paid",Sessions!$A$4:$A$503,"&gt;="&amp;Summary!$C$5))</f>
        <v/>
      </c>
      <c r="I355" s="27" t="str">
        <f aca="false">IF(A355="","",SUMIFS(Sessions!$C$4:$C$503,Sessions!$B$4:$B$503,A355,Sessions!$D$4:$D$503,"Pro bono",Sessions!$A$4:$A$503,"&gt;="&amp;Summary!$C$5))</f>
        <v/>
      </c>
      <c r="J355" s="27" t="str">
        <f aca="false">IF(A355="","",H355+I355)</f>
        <v/>
      </c>
    </row>
    <row r="356" customFormat="false" ht="15" hidden="false" customHeight="false" outlineLevel="0" collapsed="false">
      <c r="A356" s="24"/>
      <c r="B356" s="24"/>
      <c r="C356" s="24"/>
      <c r="D356" s="24"/>
      <c r="E356" s="25"/>
      <c r="F356" s="26" t="str">
        <f aca="false">IF(OR(A356="",COUNTIF(Sessions!$B$4:$B$503,A356)=0),"",_xlfn.MINIFS(Sessions!$A$4:$A$503,Sessions!$B$4:$B$503,A356))</f>
        <v/>
      </c>
      <c r="G356" s="26" t="str">
        <f aca="false">IF(OR(A356="",COUNTIF(Sessions!$B$4:$B$503,A356)=0),"",_xlfn.MAXIFS(Sessions!$A$4:$A$503,Sessions!$B$4:$B$503,A356))</f>
        <v/>
      </c>
      <c r="H356" s="27" t="str">
        <f aca="false">IF(A356="","",SUMIFS(Sessions!$C$4:$C$503,Sessions!$B$4:$B$503,A356,Sessions!$D$4:$D$503,"Paid",Sessions!$A$4:$A$503,"&gt;="&amp;Summary!$C$5))</f>
        <v/>
      </c>
      <c r="I356" s="27" t="str">
        <f aca="false">IF(A356="","",SUMIFS(Sessions!$C$4:$C$503,Sessions!$B$4:$B$503,A356,Sessions!$D$4:$D$503,"Pro bono",Sessions!$A$4:$A$503,"&gt;="&amp;Summary!$C$5))</f>
        <v/>
      </c>
      <c r="J356" s="27" t="str">
        <f aca="false">IF(A356="","",H356+I356)</f>
        <v/>
      </c>
    </row>
    <row r="357" customFormat="false" ht="15" hidden="false" customHeight="false" outlineLevel="0" collapsed="false">
      <c r="A357" s="24"/>
      <c r="B357" s="24"/>
      <c r="C357" s="24"/>
      <c r="D357" s="24"/>
      <c r="E357" s="25"/>
      <c r="F357" s="26" t="str">
        <f aca="false">IF(OR(A357="",COUNTIF(Sessions!$B$4:$B$503,A357)=0),"",_xlfn.MINIFS(Sessions!$A$4:$A$503,Sessions!$B$4:$B$503,A357))</f>
        <v/>
      </c>
      <c r="G357" s="26" t="str">
        <f aca="false">IF(OR(A357="",COUNTIF(Sessions!$B$4:$B$503,A357)=0),"",_xlfn.MAXIFS(Sessions!$A$4:$A$503,Sessions!$B$4:$B$503,A357))</f>
        <v/>
      </c>
      <c r="H357" s="27" t="str">
        <f aca="false">IF(A357="","",SUMIFS(Sessions!$C$4:$C$503,Sessions!$B$4:$B$503,A357,Sessions!$D$4:$D$503,"Paid",Sessions!$A$4:$A$503,"&gt;="&amp;Summary!$C$5))</f>
        <v/>
      </c>
      <c r="I357" s="27" t="str">
        <f aca="false">IF(A357="","",SUMIFS(Sessions!$C$4:$C$503,Sessions!$B$4:$B$503,A357,Sessions!$D$4:$D$503,"Pro bono",Sessions!$A$4:$A$503,"&gt;="&amp;Summary!$C$5))</f>
        <v/>
      </c>
      <c r="J357" s="27" t="str">
        <f aca="false">IF(A357="","",H357+I357)</f>
        <v/>
      </c>
    </row>
    <row r="358" customFormat="false" ht="15" hidden="false" customHeight="false" outlineLevel="0" collapsed="false">
      <c r="A358" s="24"/>
      <c r="B358" s="24"/>
      <c r="C358" s="24"/>
      <c r="D358" s="24"/>
      <c r="E358" s="25"/>
      <c r="F358" s="26" t="str">
        <f aca="false">IF(OR(A358="",COUNTIF(Sessions!$B$4:$B$503,A358)=0),"",_xlfn.MINIFS(Sessions!$A$4:$A$503,Sessions!$B$4:$B$503,A358))</f>
        <v/>
      </c>
      <c r="G358" s="26" t="str">
        <f aca="false">IF(OR(A358="",COUNTIF(Sessions!$B$4:$B$503,A358)=0),"",_xlfn.MAXIFS(Sessions!$A$4:$A$503,Sessions!$B$4:$B$503,A358))</f>
        <v/>
      </c>
      <c r="H358" s="27" t="str">
        <f aca="false">IF(A358="","",SUMIFS(Sessions!$C$4:$C$503,Sessions!$B$4:$B$503,A358,Sessions!$D$4:$D$503,"Paid",Sessions!$A$4:$A$503,"&gt;="&amp;Summary!$C$5))</f>
        <v/>
      </c>
      <c r="I358" s="27" t="str">
        <f aca="false">IF(A358="","",SUMIFS(Sessions!$C$4:$C$503,Sessions!$B$4:$B$503,A358,Sessions!$D$4:$D$503,"Pro bono",Sessions!$A$4:$A$503,"&gt;="&amp;Summary!$C$5))</f>
        <v/>
      </c>
      <c r="J358" s="27" t="str">
        <f aca="false">IF(A358="","",H358+I358)</f>
        <v/>
      </c>
    </row>
    <row r="359" customFormat="false" ht="15" hidden="false" customHeight="false" outlineLevel="0" collapsed="false">
      <c r="A359" s="24"/>
      <c r="B359" s="24"/>
      <c r="C359" s="24"/>
      <c r="D359" s="24"/>
      <c r="E359" s="25"/>
      <c r="F359" s="26" t="str">
        <f aca="false">IF(OR(A359="",COUNTIF(Sessions!$B$4:$B$503,A359)=0),"",_xlfn.MINIFS(Sessions!$A$4:$A$503,Sessions!$B$4:$B$503,A359))</f>
        <v/>
      </c>
      <c r="G359" s="26" t="str">
        <f aca="false">IF(OR(A359="",COUNTIF(Sessions!$B$4:$B$503,A359)=0),"",_xlfn.MAXIFS(Sessions!$A$4:$A$503,Sessions!$B$4:$B$503,A359))</f>
        <v/>
      </c>
      <c r="H359" s="27" t="str">
        <f aca="false">IF(A359="","",SUMIFS(Sessions!$C$4:$C$503,Sessions!$B$4:$B$503,A359,Sessions!$D$4:$D$503,"Paid",Sessions!$A$4:$A$503,"&gt;="&amp;Summary!$C$5))</f>
        <v/>
      </c>
      <c r="I359" s="27" t="str">
        <f aca="false">IF(A359="","",SUMIFS(Sessions!$C$4:$C$503,Sessions!$B$4:$B$503,A359,Sessions!$D$4:$D$503,"Pro bono",Sessions!$A$4:$A$503,"&gt;="&amp;Summary!$C$5))</f>
        <v/>
      </c>
      <c r="J359" s="27" t="str">
        <f aca="false">IF(A359="","",H359+I359)</f>
        <v/>
      </c>
    </row>
    <row r="360" customFormat="false" ht="15" hidden="false" customHeight="false" outlineLevel="0" collapsed="false">
      <c r="A360" s="24"/>
      <c r="B360" s="24"/>
      <c r="C360" s="24"/>
      <c r="D360" s="24"/>
      <c r="E360" s="25"/>
      <c r="F360" s="26" t="str">
        <f aca="false">IF(OR(A360="",COUNTIF(Sessions!$B$4:$B$503,A360)=0),"",_xlfn.MINIFS(Sessions!$A$4:$A$503,Sessions!$B$4:$B$503,A360))</f>
        <v/>
      </c>
      <c r="G360" s="26" t="str">
        <f aca="false">IF(OR(A360="",COUNTIF(Sessions!$B$4:$B$503,A360)=0),"",_xlfn.MAXIFS(Sessions!$A$4:$A$503,Sessions!$B$4:$B$503,A360))</f>
        <v/>
      </c>
      <c r="H360" s="27" t="str">
        <f aca="false">IF(A360="","",SUMIFS(Sessions!$C$4:$C$503,Sessions!$B$4:$B$503,A360,Sessions!$D$4:$D$503,"Paid",Sessions!$A$4:$A$503,"&gt;="&amp;Summary!$C$5))</f>
        <v/>
      </c>
      <c r="I360" s="27" t="str">
        <f aca="false">IF(A360="","",SUMIFS(Sessions!$C$4:$C$503,Sessions!$B$4:$B$503,A360,Sessions!$D$4:$D$503,"Pro bono",Sessions!$A$4:$A$503,"&gt;="&amp;Summary!$C$5))</f>
        <v/>
      </c>
      <c r="J360" s="27" t="str">
        <f aca="false">IF(A360="","",H360+I360)</f>
        <v/>
      </c>
    </row>
    <row r="361" customFormat="false" ht="15" hidden="false" customHeight="false" outlineLevel="0" collapsed="false">
      <c r="A361" s="24"/>
      <c r="B361" s="24"/>
      <c r="C361" s="24"/>
      <c r="D361" s="24"/>
      <c r="E361" s="25"/>
      <c r="F361" s="26" t="str">
        <f aca="false">IF(OR(A361="",COUNTIF(Sessions!$B$4:$B$503,A361)=0),"",_xlfn.MINIFS(Sessions!$A$4:$A$503,Sessions!$B$4:$B$503,A361))</f>
        <v/>
      </c>
      <c r="G361" s="26" t="str">
        <f aca="false">IF(OR(A361="",COUNTIF(Sessions!$B$4:$B$503,A361)=0),"",_xlfn.MAXIFS(Sessions!$A$4:$A$503,Sessions!$B$4:$B$503,A361))</f>
        <v/>
      </c>
      <c r="H361" s="27" t="str">
        <f aca="false">IF(A361="","",SUMIFS(Sessions!$C$4:$C$503,Sessions!$B$4:$B$503,A361,Sessions!$D$4:$D$503,"Paid",Sessions!$A$4:$A$503,"&gt;="&amp;Summary!$C$5))</f>
        <v/>
      </c>
      <c r="I361" s="27" t="str">
        <f aca="false">IF(A361="","",SUMIFS(Sessions!$C$4:$C$503,Sessions!$B$4:$B$503,A361,Sessions!$D$4:$D$503,"Pro bono",Sessions!$A$4:$A$503,"&gt;="&amp;Summary!$C$5))</f>
        <v/>
      </c>
      <c r="J361" s="27" t="str">
        <f aca="false">IF(A361="","",H361+I361)</f>
        <v/>
      </c>
    </row>
    <row r="362" customFormat="false" ht="15" hidden="false" customHeight="false" outlineLevel="0" collapsed="false">
      <c r="A362" s="24"/>
      <c r="B362" s="24"/>
      <c r="C362" s="24"/>
      <c r="D362" s="24"/>
      <c r="E362" s="25"/>
      <c r="F362" s="26" t="str">
        <f aca="false">IF(OR(A362="",COUNTIF(Sessions!$B$4:$B$503,A362)=0),"",_xlfn.MINIFS(Sessions!$A$4:$A$503,Sessions!$B$4:$B$503,A362))</f>
        <v/>
      </c>
      <c r="G362" s="26" t="str">
        <f aca="false">IF(OR(A362="",COUNTIF(Sessions!$B$4:$B$503,A362)=0),"",_xlfn.MAXIFS(Sessions!$A$4:$A$503,Sessions!$B$4:$B$503,A362))</f>
        <v/>
      </c>
      <c r="H362" s="27" t="str">
        <f aca="false">IF(A362="","",SUMIFS(Sessions!$C$4:$C$503,Sessions!$B$4:$B$503,A362,Sessions!$D$4:$D$503,"Paid",Sessions!$A$4:$A$503,"&gt;="&amp;Summary!$C$5))</f>
        <v/>
      </c>
      <c r="I362" s="27" t="str">
        <f aca="false">IF(A362="","",SUMIFS(Sessions!$C$4:$C$503,Sessions!$B$4:$B$503,A362,Sessions!$D$4:$D$503,"Pro bono",Sessions!$A$4:$A$503,"&gt;="&amp;Summary!$C$5))</f>
        <v/>
      </c>
      <c r="J362" s="27" t="str">
        <f aca="false">IF(A362="","",H362+I362)</f>
        <v/>
      </c>
    </row>
    <row r="363" customFormat="false" ht="15" hidden="false" customHeight="false" outlineLevel="0" collapsed="false">
      <c r="A363" s="24"/>
      <c r="B363" s="24"/>
      <c r="C363" s="24"/>
      <c r="D363" s="24"/>
      <c r="E363" s="25"/>
      <c r="F363" s="26" t="str">
        <f aca="false">IF(OR(A363="",COUNTIF(Sessions!$B$4:$B$503,A363)=0),"",_xlfn.MINIFS(Sessions!$A$4:$A$503,Sessions!$B$4:$B$503,A363))</f>
        <v/>
      </c>
      <c r="G363" s="26" t="str">
        <f aca="false">IF(OR(A363="",COUNTIF(Sessions!$B$4:$B$503,A363)=0),"",_xlfn.MAXIFS(Sessions!$A$4:$A$503,Sessions!$B$4:$B$503,A363))</f>
        <v/>
      </c>
      <c r="H363" s="27" t="str">
        <f aca="false">IF(A363="","",SUMIFS(Sessions!$C$4:$C$503,Sessions!$B$4:$B$503,A363,Sessions!$D$4:$D$503,"Paid",Sessions!$A$4:$A$503,"&gt;="&amp;Summary!$C$5))</f>
        <v/>
      </c>
      <c r="I363" s="27" t="str">
        <f aca="false">IF(A363="","",SUMIFS(Sessions!$C$4:$C$503,Sessions!$B$4:$B$503,A363,Sessions!$D$4:$D$503,"Pro bono",Sessions!$A$4:$A$503,"&gt;="&amp;Summary!$C$5))</f>
        <v/>
      </c>
      <c r="J363" s="27" t="str">
        <f aca="false">IF(A363="","",H363+I363)</f>
        <v/>
      </c>
    </row>
    <row r="364" customFormat="false" ht="15" hidden="false" customHeight="false" outlineLevel="0" collapsed="false">
      <c r="A364" s="24"/>
      <c r="B364" s="24"/>
      <c r="C364" s="24"/>
      <c r="D364" s="24"/>
      <c r="E364" s="25"/>
      <c r="F364" s="26" t="str">
        <f aca="false">IF(OR(A364="",COUNTIF(Sessions!$B$4:$B$503,A364)=0),"",_xlfn.MINIFS(Sessions!$A$4:$A$503,Sessions!$B$4:$B$503,A364))</f>
        <v/>
      </c>
      <c r="G364" s="26" t="str">
        <f aca="false">IF(OR(A364="",COUNTIF(Sessions!$B$4:$B$503,A364)=0),"",_xlfn.MAXIFS(Sessions!$A$4:$A$503,Sessions!$B$4:$B$503,A364))</f>
        <v/>
      </c>
      <c r="H364" s="27" t="str">
        <f aca="false">IF(A364="","",SUMIFS(Sessions!$C$4:$C$503,Sessions!$B$4:$B$503,A364,Sessions!$D$4:$D$503,"Paid",Sessions!$A$4:$A$503,"&gt;="&amp;Summary!$C$5))</f>
        <v/>
      </c>
      <c r="I364" s="27" t="str">
        <f aca="false">IF(A364="","",SUMIFS(Sessions!$C$4:$C$503,Sessions!$B$4:$B$503,A364,Sessions!$D$4:$D$503,"Pro bono",Sessions!$A$4:$A$503,"&gt;="&amp;Summary!$C$5))</f>
        <v/>
      </c>
      <c r="J364" s="27" t="str">
        <f aca="false">IF(A364="","",H364+I364)</f>
        <v/>
      </c>
    </row>
    <row r="365" customFormat="false" ht="15" hidden="false" customHeight="false" outlineLevel="0" collapsed="false">
      <c r="A365" s="24"/>
      <c r="B365" s="24"/>
      <c r="C365" s="24"/>
      <c r="D365" s="24"/>
      <c r="E365" s="25"/>
      <c r="F365" s="26" t="str">
        <f aca="false">IF(OR(A365="",COUNTIF(Sessions!$B$4:$B$503,A365)=0),"",_xlfn.MINIFS(Sessions!$A$4:$A$503,Sessions!$B$4:$B$503,A365))</f>
        <v/>
      </c>
      <c r="G365" s="26" t="str">
        <f aca="false">IF(OR(A365="",COUNTIF(Sessions!$B$4:$B$503,A365)=0),"",_xlfn.MAXIFS(Sessions!$A$4:$A$503,Sessions!$B$4:$B$503,A365))</f>
        <v/>
      </c>
      <c r="H365" s="27" t="str">
        <f aca="false">IF(A365="","",SUMIFS(Sessions!$C$4:$C$503,Sessions!$B$4:$B$503,A365,Sessions!$D$4:$D$503,"Paid",Sessions!$A$4:$A$503,"&gt;="&amp;Summary!$C$5))</f>
        <v/>
      </c>
      <c r="I365" s="27" t="str">
        <f aca="false">IF(A365="","",SUMIFS(Sessions!$C$4:$C$503,Sessions!$B$4:$B$503,A365,Sessions!$D$4:$D$503,"Pro bono",Sessions!$A$4:$A$503,"&gt;="&amp;Summary!$C$5))</f>
        <v/>
      </c>
      <c r="J365" s="27" t="str">
        <f aca="false">IF(A365="","",H365+I365)</f>
        <v/>
      </c>
    </row>
    <row r="366" customFormat="false" ht="15" hidden="false" customHeight="false" outlineLevel="0" collapsed="false">
      <c r="A366" s="24"/>
      <c r="B366" s="24"/>
      <c r="C366" s="24"/>
      <c r="D366" s="24"/>
      <c r="E366" s="25"/>
      <c r="F366" s="26" t="str">
        <f aca="false">IF(OR(A366="",COUNTIF(Sessions!$B$4:$B$503,A366)=0),"",_xlfn.MINIFS(Sessions!$A$4:$A$503,Sessions!$B$4:$B$503,A366))</f>
        <v/>
      </c>
      <c r="G366" s="26" t="str">
        <f aca="false">IF(OR(A366="",COUNTIF(Sessions!$B$4:$B$503,A366)=0),"",_xlfn.MAXIFS(Sessions!$A$4:$A$503,Sessions!$B$4:$B$503,A366))</f>
        <v/>
      </c>
      <c r="H366" s="27" t="str">
        <f aca="false">IF(A366="","",SUMIFS(Sessions!$C$4:$C$503,Sessions!$B$4:$B$503,A366,Sessions!$D$4:$D$503,"Paid",Sessions!$A$4:$A$503,"&gt;="&amp;Summary!$C$5))</f>
        <v/>
      </c>
      <c r="I366" s="27" t="str">
        <f aca="false">IF(A366="","",SUMIFS(Sessions!$C$4:$C$503,Sessions!$B$4:$B$503,A366,Sessions!$D$4:$D$503,"Pro bono",Sessions!$A$4:$A$503,"&gt;="&amp;Summary!$C$5))</f>
        <v/>
      </c>
      <c r="J366" s="27" t="str">
        <f aca="false">IF(A366="","",H366+I366)</f>
        <v/>
      </c>
    </row>
    <row r="367" customFormat="false" ht="15" hidden="false" customHeight="false" outlineLevel="0" collapsed="false">
      <c r="A367" s="24"/>
      <c r="B367" s="24"/>
      <c r="C367" s="24"/>
      <c r="D367" s="24"/>
      <c r="E367" s="25"/>
      <c r="F367" s="26" t="str">
        <f aca="false">IF(OR(A367="",COUNTIF(Sessions!$B$4:$B$503,A367)=0),"",_xlfn.MINIFS(Sessions!$A$4:$A$503,Sessions!$B$4:$B$503,A367))</f>
        <v/>
      </c>
      <c r="G367" s="26" t="str">
        <f aca="false">IF(OR(A367="",COUNTIF(Sessions!$B$4:$B$503,A367)=0),"",_xlfn.MAXIFS(Sessions!$A$4:$A$503,Sessions!$B$4:$B$503,A367))</f>
        <v/>
      </c>
      <c r="H367" s="27" t="str">
        <f aca="false">IF(A367="","",SUMIFS(Sessions!$C$4:$C$503,Sessions!$B$4:$B$503,A367,Sessions!$D$4:$D$503,"Paid",Sessions!$A$4:$A$503,"&gt;="&amp;Summary!$C$5))</f>
        <v/>
      </c>
      <c r="I367" s="27" t="str">
        <f aca="false">IF(A367="","",SUMIFS(Sessions!$C$4:$C$503,Sessions!$B$4:$B$503,A367,Sessions!$D$4:$D$503,"Pro bono",Sessions!$A$4:$A$503,"&gt;="&amp;Summary!$C$5))</f>
        <v/>
      </c>
      <c r="J367" s="27" t="str">
        <f aca="false">IF(A367="","",H367+I367)</f>
        <v/>
      </c>
    </row>
    <row r="368" customFormat="false" ht="15" hidden="false" customHeight="false" outlineLevel="0" collapsed="false">
      <c r="A368" s="24"/>
      <c r="B368" s="24"/>
      <c r="C368" s="24"/>
      <c r="D368" s="24"/>
      <c r="E368" s="25"/>
      <c r="F368" s="26" t="str">
        <f aca="false">IF(OR(A368="",COUNTIF(Sessions!$B$4:$B$503,A368)=0),"",_xlfn.MINIFS(Sessions!$A$4:$A$503,Sessions!$B$4:$B$503,A368))</f>
        <v/>
      </c>
      <c r="G368" s="26" t="str">
        <f aca="false">IF(OR(A368="",COUNTIF(Sessions!$B$4:$B$503,A368)=0),"",_xlfn.MAXIFS(Sessions!$A$4:$A$503,Sessions!$B$4:$B$503,A368))</f>
        <v/>
      </c>
      <c r="H368" s="27" t="str">
        <f aca="false">IF(A368="","",SUMIFS(Sessions!$C$4:$C$503,Sessions!$B$4:$B$503,A368,Sessions!$D$4:$D$503,"Paid",Sessions!$A$4:$A$503,"&gt;="&amp;Summary!$C$5))</f>
        <v/>
      </c>
      <c r="I368" s="27" t="str">
        <f aca="false">IF(A368="","",SUMIFS(Sessions!$C$4:$C$503,Sessions!$B$4:$B$503,A368,Sessions!$D$4:$D$503,"Pro bono",Sessions!$A$4:$A$503,"&gt;="&amp;Summary!$C$5))</f>
        <v/>
      </c>
      <c r="J368" s="27" t="str">
        <f aca="false">IF(A368="","",H368+I368)</f>
        <v/>
      </c>
    </row>
    <row r="369" customFormat="false" ht="15" hidden="false" customHeight="false" outlineLevel="0" collapsed="false">
      <c r="A369" s="24"/>
      <c r="B369" s="24"/>
      <c r="C369" s="24"/>
      <c r="D369" s="24"/>
      <c r="E369" s="25"/>
      <c r="F369" s="26" t="str">
        <f aca="false">IF(OR(A369="",COUNTIF(Sessions!$B$4:$B$503,A369)=0),"",_xlfn.MINIFS(Sessions!$A$4:$A$503,Sessions!$B$4:$B$503,A369))</f>
        <v/>
      </c>
      <c r="G369" s="26" t="str">
        <f aca="false">IF(OR(A369="",COUNTIF(Sessions!$B$4:$B$503,A369)=0),"",_xlfn.MAXIFS(Sessions!$A$4:$A$503,Sessions!$B$4:$B$503,A369))</f>
        <v/>
      </c>
      <c r="H369" s="27" t="str">
        <f aca="false">IF(A369="","",SUMIFS(Sessions!$C$4:$C$503,Sessions!$B$4:$B$503,A369,Sessions!$D$4:$D$503,"Paid",Sessions!$A$4:$A$503,"&gt;="&amp;Summary!$C$5))</f>
        <v/>
      </c>
      <c r="I369" s="27" t="str">
        <f aca="false">IF(A369="","",SUMIFS(Sessions!$C$4:$C$503,Sessions!$B$4:$B$503,A369,Sessions!$D$4:$D$503,"Pro bono",Sessions!$A$4:$A$503,"&gt;="&amp;Summary!$C$5))</f>
        <v/>
      </c>
      <c r="J369" s="27" t="str">
        <f aca="false">IF(A369="","",H369+I369)</f>
        <v/>
      </c>
    </row>
    <row r="370" customFormat="false" ht="15" hidden="false" customHeight="false" outlineLevel="0" collapsed="false">
      <c r="A370" s="24"/>
      <c r="B370" s="24"/>
      <c r="C370" s="24"/>
      <c r="D370" s="24"/>
      <c r="E370" s="25"/>
      <c r="F370" s="26" t="str">
        <f aca="false">IF(OR(A370="",COUNTIF(Sessions!$B$4:$B$503,A370)=0),"",_xlfn.MINIFS(Sessions!$A$4:$A$503,Sessions!$B$4:$B$503,A370))</f>
        <v/>
      </c>
      <c r="G370" s="26" t="str">
        <f aca="false">IF(OR(A370="",COUNTIF(Sessions!$B$4:$B$503,A370)=0),"",_xlfn.MAXIFS(Sessions!$A$4:$A$503,Sessions!$B$4:$B$503,A370))</f>
        <v/>
      </c>
      <c r="H370" s="27" t="str">
        <f aca="false">IF(A370="","",SUMIFS(Sessions!$C$4:$C$503,Sessions!$B$4:$B$503,A370,Sessions!$D$4:$D$503,"Paid",Sessions!$A$4:$A$503,"&gt;="&amp;Summary!$C$5))</f>
        <v/>
      </c>
      <c r="I370" s="27" t="str">
        <f aca="false">IF(A370="","",SUMIFS(Sessions!$C$4:$C$503,Sessions!$B$4:$B$503,A370,Sessions!$D$4:$D$503,"Pro bono",Sessions!$A$4:$A$503,"&gt;="&amp;Summary!$C$5))</f>
        <v/>
      </c>
      <c r="J370" s="27" t="str">
        <f aca="false">IF(A370="","",H370+I370)</f>
        <v/>
      </c>
    </row>
    <row r="371" customFormat="false" ht="15" hidden="false" customHeight="false" outlineLevel="0" collapsed="false">
      <c r="A371" s="24"/>
      <c r="B371" s="24"/>
      <c r="C371" s="24"/>
      <c r="D371" s="24"/>
      <c r="E371" s="25"/>
      <c r="F371" s="26" t="str">
        <f aca="false">IF(OR(A371="",COUNTIF(Sessions!$B$4:$B$503,A371)=0),"",_xlfn.MINIFS(Sessions!$A$4:$A$503,Sessions!$B$4:$B$503,A371))</f>
        <v/>
      </c>
      <c r="G371" s="26" t="str">
        <f aca="false">IF(OR(A371="",COUNTIF(Sessions!$B$4:$B$503,A371)=0),"",_xlfn.MAXIFS(Sessions!$A$4:$A$503,Sessions!$B$4:$B$503,A371))</f>
        <v/>
      </c>
      <c r="H371" s="27" t="str">
        <f aca="false">IF(A371="","",SUMIFS(Sessions!$C$4:$C$503,Sessions!$B$4:$B$503,A371,Sessions!$D$4:$D$503,"Paid",Sessions!$A$4:$A$503,"&gt;="&amp;Summary!$C$5))</f>
        <v/>
      </c>
      <c r="I371" s="27" t="str">
        <f aca="false">IF(A371="","",SUMIFS(Sessions!$C$4:$C$503,Sessions!$B$4:$B$503,A371,Sessions!$D$4:$D$503,"Pro bono",Sessions!$A$4:$A$503,"&gt;="&amp;Summary!$C$5))</f>
        <v/>
      </c>
      <c r="J371" s="27" t="str">
        <f aca="false">IF(A371="","",H371+I371)</f>
        <v/>
      </c>
    </row>
    <row r="372" customFormat="false" ht="15" hidden="false" customHeight="false" outlineLevel="0" collapsed="false">
      <c r="A372" s="24"/>
      <c r="B372" s="24"/>
      <c r="C372" s="24"/>
      <c r="D372" s="24"/>
      <c r="E372" s="25"/>
      <c r="F372" s="26" t="str">
        <f aca="false">IF(OR(A372="",COUNTIF(Sessions!$B$4:$B$503,A372)=0),"",_xlfn.MINIFS(Sessions!$A$4:$A$503,Sessions!$B$4:$B$503,A372))</f>
        <v/>
      </c>
      <c r="G372" s="26" t="str">
        <f aca="false">IF(OR(A372="",COUNTIF(Sessions!$B$4:$B$503,A372)=0),"",_xlfn.MAXIFS(Sessions!$A$4:$A$503,Sessions!$B$4:$B$503,A372))</f>
        <v/>
      </c>
      <c r="H372" s="27" t="str">
        <f aca="false">IF(A372="","",SUMIFS(Sessions!$C$4:$C$503,Sessions!$B$4:$B$503,A372,Sessions!$D$4:$D$503,"Paid",Sessions!$A$4:$A$503,"&gt;="&amp;Summary!$C$5))</f>
        <v/>
      </c>
      <c r="I372" s="27" t="str">
        <f aca="false">IF(A372="","",SUMIFS(Sessions!$C$4:$C$503,Sessions!$B$4:$B$503,A372,Sessions!$D$4:$D$503,"Pro bono",Sessions!$A$4:$A$503,"&gt;="&amp;Summary!$C$5))</f>
        <v/>
      </c>
      <c r="J372" s="27" t="str">
        <f aca="false">IF(A372="","",H372+I372)</f>
        <v/>
      </c>
    </row>
    <row r="373" customFormat="false" ht="15" hidden="false" customHeight="false" outlineLevel="0" collapsed="false">
      <c r="A373" s="24"/>
      <c r="B373" s="24"/>
      <c r="C373" s="24"/>
      <c r="D373" s="24"/>
      <c r="E373" s="25"/>
      <c r="F373" s="26" t="str">
        <f aca="false">IF(OR(A373="",COUNTIF(Sessions!$B$4:$B$503,A373)=0),"",_xlfn.MINIFS(Sessions!$A$4:$A$503,Sessions!$B$4:$B$503,A373))</f>
        <v/>
      </c>
      <c r="G373" s="26" t="str">
        <f aca="false">IF(OR(A373="",COUNTIF(Sessions!$B$4:$B$503,A373)=0),"",_xlfn.MAXIFS(Sessions!$A$4:$A$503,Sessions!$B$4:$B$503,A373))</f>
        <v/>
      </c>
      <c r="H373" s="27" t="str">
        <f aca="false">IF(A373="","",SUMIFS(Sessions!$C$4:$C$503,Sessions!$B$4:$B$503,A373,Sessions!$D$4:$D$503,"Paid",Sessions!$A$4:$A$503,"&gt;="&amp;Summary!$C$5))</f>
        <v/>
      </c>
      <c r="I373" s="27" t="str">
        <f aca="false">IF(A373="","",SUMIFS(Sessions!$C$4:$C$503,Sessions!$B$4:$B$503,A373,Sessions!$D$4:$D$503,"Pro bono",Sessions!$A$4:$A$503,"&gt;="&amp;Summary!$C$5))</f>
        <v/>
      </c>
      <c r="J373" s="27" t="str">
        <f aca="false">IF(A373="","",H373+I373)</f>
        <v/>
      </c>
    </row>
    <row r="374" customFormat="false" ht="15" hidden="false" customHeight="false" outlineLevel="0" collapsed="false">
      <c r="A374" s="24"/>
      <c r="B374" s="24"/>
      <c r="C374" s="24"/>
      <c r="D374" s="24"/>
      <c r="E374" s="25"/>
      <c r="F374" s="26" t="str">
        <f aca="false">IF(OR(A374="",COUNTIF(Sessions!$B$4:$B$503,A374)=0),"",_xlfn.MINIFS(Sessions!$A$4:$A$503,Sessions!$B$4:$B$503,A374))</f>
        <v/>
      </c>
      <c r="G374" s="26" t="str">
        <f aca="false">IF(OR(A374="",COUNTIF(Sessions!$B$4:$B$503,A374)=0),"",_xlfn.MAXIFS(Sessions!$A$4:$A$503,Sessions!$B$4:$B$503,A374))</f>
        <v/>
      </c>
      <c r="H374" s="27" t="str">
        <f aca="false">IF(A374="","",SUMIFS(Sessions!$C$4:$C$503,Sessions!$B$4:$B$503,A374,Sessions!$D$4:$D$503,"Paid",Sessions!$A$4:$A$503,"&gt;="&amp;Summary!$C$5))</f>
        <v/>
      </c>
      <c r="I374" s="27" t="str">
        <f aca="false">IF(A374="","",SUMIFS(Sessions!$C$4:$C$503,Sessions!$B$4:$B$503,A374,Sessions!$D$4:$D$503,"Pro bono",Sessions!$A$4:$A$503,"&gt;="&amp;Summary!$C$5))</f>
        <v/>
      </c>
      <c r="J374" s="27" t="str">
        <f aca="false">IF(A374="","",H374+I374)</f>
        <v/>
      </c>
    </row>
    <row r="375" customFormat="false" ht="15" hidden="false" customHeight="false" outlineLevel="0" collapsed="false">
      <c r="A375" s="24"/>
      <c r="B375" s="24"/>
      <c r="C375" s="24"/>
      <c r="D375" s="24"/>
      <c r="E375" s="25"/>
      <c r="F375" s="26" t="str">
        <f aca="false">IF(OR(A375="",COUNTIF(Sessions!$B$4:$B$503,A375)=0),"",_xlfn.MINIFS(Sessions!$A$4:$A$503,Sessions!$B$4:$B$503,A375))</f>
        <v/>
      </c>
      <c r="G375" s="26" t="str">
        <f aca="false">IF(OR(A375="",COUNTIF(Sessions!$B$4:$B$503,A375)=0),"",_xlfn.MAXIFS(Sessions!$A$4:$A$503,Sessions!$B$4:$B$503,A375))</f>
        <v/>
      </c>
      <c r="H375" s="27" t="str">
        <f aca="false">IF(A375="","",SUMIFS(Sessions!$C$4:$C$503,Sessions!$B$4:$B$503,A375,Sessions!$D$4:$D$503,"Paid",Sessions!$A$4:$A$503,"&gt;="&amp;Summary!$C$5))</f>
        <v/>
      </c>
      <c r="I375" s="27" t="str">
        <f aca="false">IF(A375="","",SUMIFS(Sessions!$C$4:$C$503,Sessions!$B$4:$B$503,A375,Sessions!$D$4:$D$503,"Pro bono",Sessions!$A$4:$A$503,"&gt;="&amp;Summary!$C$5))</f>
        <v/>
      </c>
      <c r="J375" s="27" t="str">
        <f aca="false">IF(A375="","",H375+I375)</f>
        <v/>
      </c>
    </row>
    <row r="376" customFormat="false" ht="15" hidden="false" customHeight="false" outlineLevel="0" collapsed="false">
      <c r="A376" s="24"/>
      <c r="B376" s="24"/>
      <c r="C376" s="24"/>
      <c r="D376" s="24"/>
      <c r="E376" s="25"/>
      <c r="F376" s="26" t="str">
        <f aca="false">IF(OR(A376="",COUNTIF(Sessions!$B$4:$B$503,A376)=0),"",_xlfn.MINIFS(Sessions!$A$4:$A$503,Sessions!$B$4:$B$503,A376))</f>
        <v/>
      </c>
      <c r="G376" s="26" t="str">
        <f aca="false">IF(OR(A376="",COUNTIF(Sessions!$B$4:$B$503,A376)=0),"",_xlfn.MAXIFS(Sessions!$A$4:$A$503,Sessions!$B$4:$B$503,A376))</f>
        <v/>
      </c>
      <c r="H376" s="27" t="str">
        <f aca="false">IF(A376="","",SUMIFS(Sessions!$C$4:$C$503,Sessions!$B$4:$B$503,A376,Sessions!$D$4:$D$503,"Paid",Sessions!$A$4:$A$503,"&gt;="&amp;Summary!$C$5))</f>
        <v/>
      </c>
      <c r="I376" s="27" t="str">
        <f aca="false">IF(A376="","",SUMIFS(Sessions!$C$4:$C$503,Sessions!$B$4:$B$503,A376,Sessions!$D$4:$D$503,"Pro bono",Sessions!$A$4:$A$503,"&gt;="&amp;Summary!$C$5))</f>
        <v/>
      </c>
      <c r="J376" s="27" t="str">
        <f aca="false">IF(A376="","",H376+I376)</f>
        <v/>
      </c>
    </row>
    <row r="377" customFormat="false" ht="15" hidden="false" customHeight="false" outlineLevel="0" collapsed="false">
      <c r="A377" s="24"/>
      <c r="B377" s="24"/>
      <c r="C377" s="24"/>
      <c r="D377" s="24"/>
      <c r="E377" s="25"/>
      <c r="F377" s="26" t="str">
        <f aca="false">IF(OR(A377="",COUNTIF(Sessions!$B$4:$B$503,A377)=0),"",_xlfn.MINIFS(Sessions!$A$4:$A$503,Sessions!$B$4:$B$503,A377))</f>
        <v/>
      </c>
      <c r="G377" s="26" t="str">
        <f aca="false">IF(OR(A377="",COUNTIF(Sessions!$B$4:$B$503,A377)=0),"",_xlfn.MAXIFS(Sessions!$A$4:$A$503,Sessions!$B$4:$B$503,A377))</f>
        <v/>
      </c>
      <c r="H377" s="27" t="str">
        <f aca="false">IF(A377="","",SUMIFS(Sessions!$C$4:$C$503,Sessions!$B$4:$B$503,A377,Sessions!$D$4:$D$503,"Paid",Sessions!$A$4:$A$503,"&gt;="&amp;Summary!$C$5))</f>
        <v/>
      </c>
      <c r="I377" s="27" t="str">
        <f aca="false">IF(A377="","",SUMIFS(Sessions!$C$4:$C$503,Sessions!$B$4:$B$503,A377,Sessions!$D$4:$D$503,"Pro bono",Sessions!$A$4:$A$503,"&gt;="&amp;Summary!$C$5))</f>
        <v/>
      </c>
      <c r="J377" s="27" t="str">
        <f aca="false">IF(A377="","",H377+I377)</f>
        <v/>
      </c>
    </row>
    <row r="378" customFormat="false" ht="15" hidden="false" customHeight="false" outlineLevel="0" collapsed="false">
      <c r="A378" s="24"/>
      <c r="B378" s="24"/>
      <c r="C378" s="24"/>
      <c r="D378" s="24"/>
      <c r="E378" s="25"/>
      <c r="F378" s="26" t="str">
        <f aca="false">IF(OR(A378="",COUNTIF(Sessions!$B$4:$B$503,A378)=0),"",_xlfn.MINIFS(Sessions!$A$4:$A$503,Sessions!$B$4:$B$503,A378))</f>
        <v/>
      </c>
      <c r="G378" s="26" t="str">
        <f aca="false">IF(OR(A378="",COUNTIF(Sessions!$B$4:$B$503,A378)=0),"",_xlfn.MAXIFS(Sessions!$A$4:$A$503,Sessions!$B$4:$B$503,A378))</f>
        <v/>
      </c>
      <c r="H378" s="27" t="str">
        <f aca="false">IF(A378="","",SUMIFS(Sessions!$C$4:$C$503,Sessions!$B$4:$B$503,A378,Sessions!$D$4:$D$503,"Paid",Sessions!$A$4:$A$503,"&gt;="&amp;Summary!$C$5))</f>
        <v/>
      </c>
      <c r="I378" s="27" t="str">
        <f aca="false">IF(A378="","",SUMIFS(Sessions!$C$4:$C$503,Sessions!$B$4:$B$503,A378,Sessions!$D$4:$D$503,"Pro bono",Sessions!$A$4:$A$503,"&gt;="&amp;Summary!$C$5))</f>
        <v/>
      </c>
      <c r="J378" s="27" t="str">
        <f aca="false">IF(A378="","",H378+I378)</f>
        <v/>
      </c>
    </row>
    <row r="379" customFormat="false" ht="15" hidden="false" customHeight="false" outlineLevel="0" collapsed="false">
      <c r="A379" s="24"/>
      <c r="B379" s="24"/>
      <c r="C379" s="24"/>
      <c r="D379" s="24"/>
      <c r="E379" s="25"/>
      <c r="F379" s="26" t="str">
        <f aca="false">IF(OR(A379="",COUNTIF(Sessions!$B$4:$B$503,A379)=0),"",_xlfn.MINIFS(Sessions!$A$4:$A$503,Sessions!$B$4:$B$503,A379))</f>
        <v/>
      </c>
      <c r="G379" s="26" t="str">
        <f aca="false">IF(OR(A379="",COUNTIF(Sessions!$B$4:$B$503,A379)=0),"",_xlfn.MAXIFS(Sessions!$A$4:$A$503,Sessions!$B$4:$B$503,A379))</f>
        <v/>
      </c>
      <c r="H379" s="27" t="str">
        <f aca="false">IF(A379="","",SUMIFS(Sessions!$C$4:$C$503,Sessions!$B$4:$B$503,A379,Sessions!$D$4:$D$503,"Paid",Sessions!$A$4:$A$503,"&gt;="&amp;Summary!$C$5))</f>
        <v/>
      </c>
      <c r="I379" s="27" t="str">
        <f aca="false">IF(A379="","",SUMIFS(Sessions!$C$4:$C$503,Sessions!$B$4:$B$503,A379,Sessions!$D$4:$D$503,"Pro bono",Sessions!$A$4:$A$503,"&gt;="&amp;Summary!$C$5))</f>
        <v/>
      </c>
      <c r="J379" s="27" t="str">
        <f aca="false">IF(A379="","",H379+I379)</f>
        <v/>
      </c>
    </row>
    <row r="380" customFormat="false" ht="15" hidden="false" customHeight="false" outlineLevel="0" collapsed="false">
      <c r="A380" s="24"/>
      <c r="B380" s="24"/>
      <c r="C380" s="24"/>
      <c r="D380" s="24"/>
      <c r="E380" s="25"/>
      <c r="F380" s="26" t="str">
        <f aca="false">IF(OR(A380="",COUNTIF(Sessions!$B$4:$B$503,A380)=0),"",_xlfn.MINIFS(Sessions!$A$4:$A$503,Sessions!$B$4:$B$503,A380))</f>
        <v/>
      </c>
      <c r="G380" s="26" t="str">
        <f aca="false">IF(OR(A380="",COUNTIF(Sessions!$B$4:$B$503,A380)=0),"",_xlfn.MAXIFS(Sessions!$A$4:$A$503,Sessions!$B$4:$B$503,A380))</f>
        <v/>
      </c>
      <c r="H380" s="27" t="str">
        <f aca="false">IF(A380="","",SUMIFS(Sessions!$C$4:$C$503,Sessions!$B$4:$B$503,A380,Sessions!$D$4:$D$503,"Paid",Sessions!$A$4:$A$503,"&gt;="&amp;Summary!$C$5))</f>
        <v/>
      </c>
      <c r="I380" s="27" t="str">
        <f aca="false">IF(A380="","",SUMIFS(Sessions!$C$4:$C$503,Sessions!$B$4:$B$503,A380,Sessions!$D$4:$D$503,"Pro bono",Sessions!$A$4:$A$503,"&gt;="&amp;Summary!$C$5))</f>
        <v/>
      </c>
      <c r="J380" s="27" t="str">
        <f aca="false">IF(A380="","",H380+I380)</f>
        <v/>
      </c>
    </row>
    <row r="381" customFormat="false" ht="15" hidden="false" customHeight="false" outlineLevel="0" collapsed="false">
      <c r="A381" s="24"/>
      <c r="B381" s="24"/>
      <c r="C381" s="24"/>
      <c r="D381" s="24"/>
      <c r="E381" s="25"/>
      <c r="F381" s="26" t="str">
        <f aca="false">IF(OR(A381="",COUNTIF(Sessions!$B$4:$B$503,A381)=0),"",_xlfn.MINIFS(Sessions!$A$4:$A$503,Sessions!$B$4:$B$503,A381))</f>
        <v/>
      </c>
      <c r="G381" s="26" t="str">
        <f aca="false">IF(OR(A381="",COUNTIF(Sessions!$B$4:$B$503,A381)=0),"",_xlfn.MAXIFS(Sessions!$A$4:$A$503,Sessions!$B$4:$B$503,A381))</f>
        <v/>
      </c>
      <c r="H381" s="27" t="str">
        <f aca="false">IF(A381="","",SUMIFS(Sessions!$C$4:$C$503,Sessions!$B$4:$B$503,A381,Sessions!$D$4:$D$503,"Paid",Sessions!$A$4:$A$503,"&gt;="&amp;Summary!$C$5))</f>
        <v/>
      </c>
      <c r="I381" s="27" t="str">
        <f aca="false">IF(A381="","",SUMIFS(Sessions!$C$4:$C$503,Sessions!$B$4:$B$503,A381,Sessions!$D$4:$D$503,"Pro bono",Sessions!$A$4:$A$503,"&gt;="&amp;Summary!$C$5))</f>
        <v/>
      </c>
      <c r="J381" s="27" t="str">
        <f aca="false">IF(A381="","",H381+I381)</f>
        <v/>
      </c>
    </row>
    <row r="382" customFormat="false" ht="15" hidden="false" customHeight="false" outlineLevel="0" collapsed="false">
      <c r="A382" s="24"/>
      <c r="B382" s="24"/>
      <c r="C382" s="24"/>
      <c r="D382" s="24"/>
      <c r="E382" s="25"/>
      <c r="F382" s="26" t="str">
        <f aca="false">IF(OR(A382="",COUNTIF(Sessions!$B$4:$B$503,A382)=0),"",_xlfn.MINIFS(Sessions!$A$4:$A$503,Sessions!$B$4:$B$503,A382))</f>
        <v/>
      </c>
      <c r="G382" s="26" t="str">
        <f aca="false">IF(OR(A382="",COUNTIF(Sessions!$B$4:$B$503,A382)=0),"",_xlfn.MAXIFS(Sessions!$A$4:$A$503,Sessions!$B$4:$B$503,A382))</f>
        <v/>
      </c>
      <c r="H382" s="27" t="str">
        <f aca="false">IF(A382="","",SUMIFS(Sessions!$C$4:$C$503,Sessions!$B$4:$B$503,A382,Sessions!$D$4:$D$503,"Paid",Sessions!$A$4:$A$503,"&gt;="&amp;Summary!$C$5))</f>
        <v/>
      </c>
      <c r="I382" s="27" t="str">
        <f aca="false">IF(A382="","",SUMIFS(Sessions!$C$4:$C$503,Sessions!$B$4:$B$503,A382,Sessions!$D$4:$D$503,"Pro bono",Sessions!$A$4:$A$503,"&gt;="&amp;Summary!$C$5))</f>
        <v/>
      </c>
      <c r="J382" s="27" t="str">
        <f aca="false">IF(A382="","",H382+I382)</f>
        <v/>
      </c>
    </row>
    <row r="383" customFormat="false" ht="15" hidden="false" customHeight="false" outlineLevel="0" collapsed="false">
      <c r="A383" s="24"/>
      <c r="B383" s="24"/>
      <c r="C383" s="24"/>
      <c r="D383" s="24"/>
      <c r="E383" s="25"/>
      <c r="F383" s="26" t="str">
        <f aca="false">IF(OR(A383="",COUNTIF(Sessions!$B$4:$B$503,A383)=0),"",_xlfn.MINIFS(Sessions!$A$4:$A$503,Sessions!$B$4:$B$503,A383))</f>
        <v/>
      </c>
      <c r="G383" s="26" t="str">
        <f aca="false">IF(OR(A383="",COUNTIF(Sessions!$B$4:$B$503,A383)=0),"",_xlfn.MAXIFS(Sessions!$A$4:$A$503,Sessions!$B$4:$B$503,A383))</f>
        <v/>
      </c>
      <c r="H383" s="27" t="str">
        <f aca="false">IF(A383="","",SUMIFS(Sessions!$C$4:$C$503,Sessions!$B$4:$B$503,A383,Sessions!$D$4:$D$503,"Paid",Sessions!$A$4:$A$503,"&gt;="&amp;Summary!$C$5))</f>
        <v/>
      </c>
      <c r="I383" s="27" t="str">
        <f aca="false">IF(A383="","",SUMIFS(Sessions!$C$4:$C$503,Sessions!$B$4:$B$503,A383,Sessions!$D$4:$D$503,"Pro bono",Sessions!$A$4:$A$503,"&gt;="&amp;Summary!$C$5))</f>
        <v/>
      </c>
      <c r="J383" s="27" t="str">
        <f aca="false">IF(A383="","",H383+I383)</f>
        <v/>
      </c>
    </row>
    <row r="384" customFormat="false" ht="15" hidden="false" customHeight="false" outlineLevel="0" collapsed="false">
      <c r="A384" s="24"/>
      <c r="B384" s="24"/>
      <c r="C384" s="24"/>
      <c r="D384" s="24"/>
      <c r="E384" s="25"/>
      <c r="F384" s="26" t="str">
        <f aca="false">IF(OR(A384="",COUNTIF(Sessions!$B$4:$B$503,A384)=0),"",_xlfn.MINIFS(Sessions!$A$4:$A$503,Sessions!$B$4:$B$503,A384))</f>
        <v/>
      </c>
      <c r="G384" s="26" t="str">
        <f aca="false">IF(OR(A384="",COUNTIF(Sessions!$B$4:$B$503,A384)=0),"",_xlfn.MAXIFS(Sessions!$A$4:$A$503,Sessions!$B$4:$B$503,A384))</f>
        <v/>
      </c>
      <c r="H384" s="27" t="str">
        <f aca="false">IF(A384="","",SUMIFS(Sessions!$C$4:$C$503,Sessions!$B$4:$B$503,A384,Sessions!$D$4:$D$503,"Paid",Sessions!$A$4:$A$503,"&gt;="&amp;Summary!$C$5))</f>
        <v/>
      </c>
      <c r="I384" s="27" t="str">
        <f aca="false">IF(A384="","",SUMIFS(Sessions!$C$4:$C$503,Sessions!$B$4:$B$503,A384,Sessions!$D$4:$D$503,"Pro bono",Sessions!$A$4:$A$503,"&gt;="&amp;Summary!$C$5))</f>
        <v/>
      </c>
      <c r="J384" s="27" t="str">
        <f aca="false">IF(A384="","",H384+I384)</f>
        <v/>
      </c>
    </row>
    <row r="385" customFormat="false" ht="15" hidden="false" customHeight="false" outlineLevel="0" collapsed="false">
      <c r="A385" s="24"/>
      <c r="B385" s="24"/>
      <c r="C385" s="24"/>
      <c r="D385" s="24"/>
      <c r="E385" s="25"/>
      <c r="F385" s="26" t="str">
        <f aca="false">IF(OR(A385="",COUNTIF(Sessions!$B$4:$B$503,A385)=0),"",_xlfn.MINIFS(Sessions!$A$4:$A$503,Sessions!$B$4:$B$503,A385))</f>
        <v/>
      </c>
      <c r="G385" s="26" t="str">
        <f aca="false">IF(OR(A385="",COUNTIF(Sessions!$B$4:$B$503,A385)=0),"",_xlfn.MAXIFS(Sessions!$A$4:$A$503,Sessions!$B$4:$B$503,A385))</f>
        <v/>
      </c>
      <c r="H385" s="27" t="str">
        <f aca="false">IF(A385="","",SUMIFS(Sessions!$C$4:$C$503,Sessions!$B$4:$B$503,A385,Sessions!$D$4:$D$503,"Paid",Sessions!$A$4:$A$503,"&gt;="&amp;Summary!$C$5))</f>
        <v/>
      </c>
      <c r="I385" s="27" t="str">
        <f aca="false">IF(A385="","",SUMIFS(Sessions!$C$4:$C$503,Sessions!$B$4:$B$503,A385,Sessions!$D$4:$D$503,"Pro bono",Sessions!$A$4:$A$503,"&gt;="&amp;Summary!$C$5))</f>
        <v/>
      </c>
      <c r="J385" s="27" t="str">
        <f aca="false">IF(A385="","",H385+I385)</f>
        <v/>
      </c>
    </row>
    <row r="386" customFormat="false" ht="15" hidden="false" customHeight="false" outlineLevel="0" collapsed="false">
      <c r="A386" s="24"/>
      <c r="B386" s="24"/>
      <c r="C386" s="24"/>
      <c r="D386" s="24"/>
      <c r="E386" s="25"/>
      <c r="F386" s="26" t="str">
        <f aca="false">IF(OR(A386="",COUNTIF(Sessions!$B$4:$B$503,A386)=0),"",_xlfn.MINIFS(Sessions!$A$4:$A$503,Sessions!$B$4:$B$503,A386))</f>
        <v/>
      </c>
      <c r="G386" s="26" t="str">
        <f aca="false">IF(OR(A386="",COUNTIF(Sessions!$B$4:$B$503,A386)=0),"",_xlfn.MAXIFS(Sessions!$A$4:$A$503,Sessions!$B$4:$B$503,A386))</f>
        <v/>
      </c>
      <c r="H386" s="27" t="str">
        <f aca="false">IF(A386="","",SUMIFS(Sessions!$C$4:$C$503,Sessions!$B$4:$B$503,A386,Sessions!$D$4:$D$503,"Paid",Sessions!$A$4:$A$503,"&gt;="&amp;Summary!$C$5))</f>
        <v/>
      </c>
      <c r="I386" s="27" t="str">
        <f aca="false">IF(A386="","",SUMIFS(Sessions!$C$4:$C$503,Sessions!$B$4:$B$503,A386,Sessions!$D$4:$D$503,"Pro bono",Sessions!$A$4:$A$503,"&gt;="&amp;Summary!$C$5))</f>
        <v/>
      </c>
      <c r="J386" s="27" t="str">
        <f aca="false">IF(A386="","",H386+I386)</f>
        <v/>
      </c>
    </row>
    <row r="387" customFormat="false" ht="15" hidden="false" customHeight="false" outlineLevel="0" collapsed="false">
      <c r="A387" s="24"/>
      <c r="B387" s="24"/>
      <c r="C387" s="24"/>
      <c r="D387" s="24"/>
      <c r="E387" s="25"/>
      <c r="F387" s="26" t="str">
        <f aca="false">IF(OR(A387="",COUNTIF(Sessions!$B$4:$B$503,A387)=0),"",_xlfn.MINIFS(Sessions!$A$4:$A$503,Sessions!$B$4:$B$503,A387))</f>
        <v/>
      </c>
      <c r="G387" s="26" t="str">
        <f aca="false">IF(OR(A387="",COUNTIF(Sessions!$B$4:$B$503,A387)=0),"",_xlfn.MAXIFS(Sessions!$A$4:$A$503,Sessions!$B$4:$B$503,A387))</f>
        <v/>
      </c>
      <c r="H387" s="27" t="str">
        <f aca="false">IF(A387="","",SUMIFS(Sessions!$C$4:$C$503,Sessions!$B$4:$B$503,A387,Sessions!$D$4:$D$503,"Paid",Sessions!$A$4:$A$503,"&gt;="&amp;Summary!$C$5))</f>
        <v/>
      </c>
      <c r="I387" s="27" t="str">
        <f aca="false">IF(A387="","",SUMIFS(Sessions!$C$4:$C$503,Sessions!$B$4:$B$503,A387,Sessions!$D$4:$D$503,"Pro bono",Sessions!$A$4:$A$503,"&gt;="&amp;Summary!$C$5))</f>
        <v/>
      </c>
      <c r="J387" s="27" t="str">
        <f aca="false">IF(A387="","",H387+I387)</f>
        <v/>
      </c>
    </row>
    <row r="388" customFormat="false" ht="15" hidden="false" customHeight="false" outlineLevel="0" collapsed="false">
      <c r="A388" s="24"/>
      <c r="B388" s="24"/>
      <c r="C388" s="24"/>
      <c r="D388" s="24"/>
      <c r="E388" s="25"/>
      <c r="F388" s="26" t="str">
        <f aca="false">IF(OR(A388="",COUNTIF(Sessions!$B$4:$B$503,A388)=0),"",_xlfn.MINIFS(Sessions!$A$4:$A$503,Sessions!$B$4:$B$503,A388))</f>
        <v/>
      </c>
      <c r="G388" s="26" t="str">
        <f aca="false">IF(OR(A388="",COUNTIF(Sessions!$B$4:$B$503,A388)=0),"",_xlfn.MAXIFS(Sessions!$A$4:$A$503,Sessions!$B$4:$B$503,A388))</f>
        <v/>
      </c>
      <c r="H388" s="27" t="str">
        <f aca="false">IF(A388="","",SUMIFS(Sessions!$C$4:$C$503,Sessions!$B$4:$B$503,A388,Sessions!$D$4:$D$503,"Paid",Sessions!$A$4:$A$503,"&gt;="&amp;Summary!$C$5))</f>
        <v/>
      </c>
      <c r="I388" s="27" t="str">
        <f aca="false">IF(A388="","",SUMIFS(Sessions!$C$4:$C$503,Sessions!$B$4:$B$503,A388,Sessions!$D$4:$D$503,"Pro bono",Sessions!$A$4:$A$503,"&gt;="&amp;Summary!$C$5))</f>
        <v/>
      </c>
      <c r="J388" s="27" t="str">
        <f aca="false">IF(A388="","",H388+I388)</f>
        <v/>
      </c>
    </row>
    <row r="389" customFormat="false" ht="15" hidden="false" customHeight="false" outlineLevel="0" collapsed="false">
      <c r="A389" s="24"/>
      <c r="B389" s="24"/>
      <c r="C389" s="24"/>
      <c r="D389" s="24"/>
      <c r="E389" s="25"/>
      <c r="F389" s="26" t="str">
        <f aca="false">IF(OR(A389="",COUNTIF(Sessions!$B$4:$B$503,A389)=0),"",_xlfn.MINIFS(Sessions!$A$4:$A$503,Sessions!$B$4:$B$503,A389))</f>
        <v/>
      </c>
      <c r="G389" s="26" t="str">
        <f aca="false">IF(OR(A389="",COUNTIF(Sessions!$B$4:$B$503,A389)=0),"",_xlfn.MAXIFS(Sessions!$A$4:$A$503,Sessions!$B$4:$B$503,A389))</f>
        <v/>
      </c>
      <c r="H389" s="27" t="str">
        <f aca="false">IF(A389="","",SUMIFS(Sessions!$C$4:$C$503,Sessions!$B$4:$B$503,A389,Sessions!$D$4:$D$503,"Paid",Sessions!$A$4:$A$503,"&gt;="&amp;Summary!$C$5))</f>
        <v/>
      </c>
      <c r="I389" s="27" t="str">
        <f aca="false">IF(A389="","",SUMIFS(Sessions!$C$4:$C$503,Sessions!$B$4:$B$503,A389,Sessions!$D$4:$D$503,"Pro bono",Sessions!$A$4:$A$503,"&gt;="&amp;Summary!$C$5))</f>
        <v/>
      </c>
      <c r="J389" s="27" t="str">
        <f aca="false">IF(A389="","",H389+I389)</f>
        <v/>
      </c>
    </row>
    <row r="390" customFormat="false" ht="15" hidden="false" customHeight="false" outlineLevel="0" collapsed="false">
      <c r="A390" s="24"/>
      <c r="B390" s="24"/>
      <c r="C390" s="24"/>
      <c r="D390" s="24"/>
      <c r="E390" s="25"/>
      <c r="F390" s="26" t="str">
        <f aca="false">IF(OR(A390="",COUNTIF(Sessions!$B$4:$B$503,A390)=0),"",_xlfn.MINIFS(Sessions!$A$4:$A$503,Sessions!$B$4:$B$503,A390))</f>
        <v/>
      </c>
      <c r="G390" s="26" t="str">
        <f aca="false">IF(OR(A390="",COUNTIF(Sessions!$B$4:$B$503,A390)=0),"",_xlfn.MAXIFS(Sessions!$A$4:$A$503,Sessions!$B$4:$B$503,A390))</f>
        <v/>
      </c>
      <c r="H390" s="27" t="str">
        <f aca="false">IF(A390="","",SUMIFS(Sessions!$C$4:$C$503,Sessions!$B$4:$B$503,A390,Sessions!$D$4:$D$503,"Paid",Sessions!$A$4:$A$503,"&gt;="&amp;Summary!$C$5))</f>
        <v/>
      </c>
      <c r="I390" s="27" t="str">
        <f aca="false">IF(A390="","",SUMIFS(Sessions!$C$4:$C$503,Sessions!$B$4:$B$503,A390,Sessions!$D$4:$D$503,"Pro bono",Sessions!$A$4:$A$503,"&gt;="&amp;Summary!$C$5))</f>
        <v/>
      </c>
      <c r="J390" s="27" t="str">
        <f aca="false">IF(A390="","",H390+I390)</f>
        <v/>
      </c>
    </row>
    <row r="391" customFormat="false" ht="15" hidden="false" customHeight="false" outlineLevel="0" collapsed="false">
      <c r="A391" s="24"/>
      <c r="B391" s="24"/>
      <c r="C391" s="24"/>
      <c r="D391" s="24"/>
      <c r="E391" s="25"/>
      <c r="F391" s="26" t="str">
        <f aca="false">IF(OR(A391="",COUNTIF(Sessions!$B$4:$B$503,A391)=0),"",_xlfn.MINIFS(Sessions!$A$4:$A$503,Sessions!$B$4:$B$503,A391))</f>
        <v/>
      </c>
      <c r="G391" s="26" t="str">
        <f aca="false">IF(OR(A391="",COUNTIF(Sessions!$B$4:$B$503,A391)=0),"",_xlfn.MAXIFS(Sessions!$A$4:$A$503,Sessions!$B$4:$B$503,A391))</f>
        <v/>
      </c>
      <c r="H391" s="27" t="str">
        <f aca="false">IF(A391="","",SUMIFS(Sessions!$C$4:$C$503,Sessions!$B$4:$B$503,A391,Sessions!$D$4:$D$503,"Paid",Sessions!$A$4:$A$503,"&gt;="&amp;Summary!$C$5))</f>
        <v/>
      </c>
      <c r="I391" s="27" t="str">
        <f aca="false">IF(A391="","",SUMIFS(Sessions!$C$4:$C$503,Sessions!$B$4:$B$503,A391,Sessions!$D$4:$D$503,"Pro bono",Sessions!$A$4:$A$503,"&gt;="&amp;Summary!$C$5))</f>
        <v/>
      </c>
      <c r="J391" s="27" t="str">
        <f aca="false">IF(A391="","",H391+I391)</f>
        <v/>
      </c>
    </row>
    <row r="392" customFormat="false" ht="15" hidden="false" customHeight="false" outlineLevel="0" collapsed="false">
      <c r="A392" s="24"/>
      <c r="B392" s="24"/>
      <c r="C392" s="24"/>
      <c r="D392" s="24"/>
      <c r="E392" s="25"/>
      <c r="F392" s="26" t="str">
        <f aca="false">IF(OR(A392="",COUNTIF(Sessions!$B$4:$B$503,A392)=0),"",_xlfn.MINIFS(Sessions!$A$4:$A$503,Sessions!$B$4:$B$503,A392))</f>
        <v/>
      </c>
      <c r="G392" s="26" t="str">
        <f aca="false">IF(OR(A392="",COUNTIF(Sessions!$B$4:$B$503,A392)=0),"",_xlfn.MAXIFS(Sessions!$A$4:$A$503,Sessions!$B$4:$B$503,A392))</f>
        <v/>
      </c>
      <c r="H392" s="27" t="str">
        <f aca="false">IF(A392="","",SUMIFS(Sessions!$C$4:$C$503,Sessions!$B$4:$B$503,A392,Sessions!$D$4:$D$503,"Paid",Sessions!$A$4:$A$503,"&gt;="&amp;Summary!$C$5))</f>
        <v/>
      </c>
      <c r="I392" s="27" t="str">
        <f aca="false">IF(A392="","",SUMIFS(Sessions!$C$4:$C$503,Sessions!$B$4:$B$503,A392,Sessions!$D$4:$D$503,"Pro bono",Sessions!$A$4:$A$503,"&gt;="&amp;Summary!$C$5))</f>
        <v/>
      </c>
      <c r="J392" s="27" t="str">
        <f aca="false">IF(A392="","",H392+I392)</f>
        <v/>
      </c>
    </row>
    <row r="393" customFormat="false" ht="15" hidden="false" customHeight="false" outlineLevel="0" collapsed="false">
      <c r="A393" s="24"/>
      <c r="B393" s="24"/>
      <c r="C393" s="24"/>
      <c r="D393" s="24"/>
      <c r="E393" s="25"/>
      <c r="F393" s="26" t="str">
        <f aca="false">IF(OR(A393="",COUNTIF(Sessions!$B$4:$B$503,A393)=0),"",_xlfn.MINIFS(Sessions!$A$4:$A$503,Sessions!$B$4:$B$503,A393))</f>
        <v/>
      </c>
      <c r="G393" s="26" t="str">
        <f aca="false">IF(OR(A393="",COUNTIF(Sessions!$B$4:$B$503,A393)=0),"",_xlfn.MAXIFS(Sessions!$A$4:$A$503,Sessions!$B$4:$B$503,A393))</f>
        <v/>
      </c>
      <c r="H393" s="27" t="str">
        <f aca="false">IF(A393="","",SUMIFS(Sessions!$C$4:$C$503,Sessions!$B$4:$B$503,A393,Sessions!$D$4:$D$503,"Paid",Sessions!$A$4:$A$503,"&gt;="&amp;Summary!$C$5))</f>
        <v/>
      </c>
      <c r="I393" s="27" t="str">
        <f aca="false">IF(A393="","",SUMIFS(Sessions!$C$4:$C$503,Sessions!$B$4:$B$503,A393,Sessions!$D$4:$D$503,"Pro bono",Sessions!$A$4:$A$503,"&gt;="&amp;Summary!$C$5))</f>
        <v/>
      </c>
      <c r="J393" s="27" t="str">
        <f aca="false">IF(A393="","",H393+I393)</f>
        <v/>
      </c>
    </row>
    <row r="394" customFormat="false" ht="15" hidden="false" customHeight="false" outlineLevel="0" collapsed="false">
      <c r="A394" s="24"/>
      <c r="B394" s="24"/>
      <c r="C394" s="24"/>
      <c r="D394" s="24"/>
      <c r="E394" s="25"/>
      <c r="F394" s="26" t="str">
        <f aca="false">IF(OR(A394="",COUNTIF(Sessions!$B$4:$B$503,A394)=0),"",_xlfn.MINIFS(Sessions!$A$4:$A$503,Sessions!$B$4:$B$503,A394))</f>
        <v/>
      </c>
      <c r="G394" s="26" t="str">
        <f aca="false">IF(OR(A394="",COUNTIF(Sessions!$B$4:$B$503,A394)=0),"",_xlfn.MAXIFS(Sessions!$A$4:$A$503,Sessions!$B$4:$B$503,A394))</f>
        <v/>
      </c>
      <c r="H394" s="27" t="str">
        <f aca="false">IF(A394="","",SUMIFS(Sessions!$C$4:$C$503,Sessions!$B$4:$B$503,A394,Sessions!$D$4:$D$503,"Paid",Sessions!$A$4:$A$503,"&gt;="&amp;Summary!$C$5))</f>
        <v/>
      </c>
      <c r="I394" s="27" t="str">
        <f aca="false">IF(A394="","",SUMIFS(Sessions!$C$4:$C$503,Sessions!$B$4:$B$503,A394,Sessions!$D$4:$D$503,"Pro bono",Sessions!$A$4:$A$503,"&gt;="&amp;Summary!$C$5))</f>
        <v/>
      </c>
      <c r="J394" s="27" t="str">
        <f aca="false">IF(A394="","",H394+I394)</f>
        <v/>
      </c>
    </row>
    <row r="395" customFormat="false" ht="15" hidden="false" customHeight="false" outlineLevel="0" collapsed="false">
      <c r="A395" s="24"/>
      <c r="B395" s="24"/>
      <c r="C395" s="24"/>
      <c r="D395" s="24"/>
      <c r="E395" s="25"/>
      <c r="F395" s="26" t="str">
        <f aca="false">IF(OR(A395="",COUNTIF(Sessions!$B$4:$B$503,A395)=0),"",_xlfn.MINIFS(Sessions!$A$4:$A$503,Sessions!$B$4:$B$503,A395))</f>
        <v/>
      </c>
      <c r="G395" s="26" t="str">
        <f aca="false">IF(OR(A395="",COUNTIF(Sessions!$B$4:$B$503,A395)=0),"",_xlfn.MAXIFS(Sessions!$A$4:$A$503,Sessions!$B$4:$B$503,A395))</f>
        <v/>
      </c>
      <c r="H395" s="27" t="str">
        <f aca="false">IF(A395="","",SUMIFS(Sessions!$C$4:$C$503,Sessions!$B$4:$B$503,A395,Sessions!$D$4:$D$503,"Paid",Sessions!$A$4:$A$503,"&gt;="&amp;Summary!$C$5))</f>
        <v/>
      </c>
      <c r="I395" s="27" t="str">
        <f aca="false">IF(A395="","",SUMIFS(Sessions!$C$4:$C$503,Sessions!$B$4:$B$503,A395,Sessions!$D$4:$D$503,"Pro bono",Sessions!$A$4:$A$503,"&gt;="&amp;Summary!$C$5))</f>
        <v/>
      </c>
      <c r="J395" s="27" t="str">
        <f aca="false">IF(A395="","",H395+I395)</f>
        <v/>
      </c>
    </row>
    <row r="396" customFormat="false" ht="15" hidden="false" customHeight="false" outlineLevel="0" collapsed="false">
      <c r="A396" s="24"/>
      <c r="B396" s="24"/>
      <c r="C396" s="24"/>
      <c r="D396" s="24"/>
      <c r="E396" s="25"/>
      <c r="F396" s="26" t="str">
        <f aca="false">IF(OR(A396="",COUNTIF(Sessions!$B$4:$B$503,A396)=0),"",_xlfn.MINIFS(Sessions!$A$4:$A$503,Sessions!$B$4:$B$503,A396))</f>
        <v/>
      </c>
      <c r="G396" s="26" t="str">
        <f aca="false">IF(OR(A396="",COUNTIF(Sessions!$B$4:$B$503,A396)=0),"",_xlfn.MAXIFS(Sessions!$A$4:$A$503,Sessions!$B$4:$B$503,A396))</f>
        <v/>
      </c>
      <c r="H396" s="27" t="str">
        <f aca="false">IF(A396="","",SUMIFS(Sessions!$C$4:$C$503,Sessions!$B$4:$B$503,A396,Sessions!$D$4:$D$503,"Paid",Sessions!$A$4:$A$503,"&gt;="&amp;Summary!$C$5))</f>
        <v/>
      </c>
      <c r="I396" s="27" t="str">
        <f aca="false">IF(A396="","",SUMIFS(Sessions!$C$4:$C$503,Sessions!$B$4:$B$503,A396,Sessions!$D$4:$D$503,"Pro bono",Sessions!$A$4:$A$503,"&gt;="&amp;Summary!$C$5))</f>
        <v/>
      </c>
      <c r="J396" s="27" t="str">
        <f aca="false">IF(A396="","",H396+I396)</f>
        <v/>
      </c>
    </row>
    <row r="397" customFormat="false" ht="15" hidden="false" customHeight="false" outlineLevel="0" collapsed="false">
      <c r="A397" s="24"/>
      <c r="B397" s="24"/>
      <c r="C397" s="24"/>
      <c r="D397" s="24"/>
      <c r="E397" s="25"/>
      <c r="F397" s="26" t="str">
        <f aca="false">IF(OR(A397="",COUNTIF(Sessions!$B$4:$B$503,A397)=0),"",_xlfn.MINIFS(Sessions!$A$4:$A$503,Sessions!$B$4:$B$503,A397))</f>
        <v/>
      </c>
      <c r="G397" s="26" t="str">
        <f aca="false">IF(OR(A397="",COUNTIF(Sessions!$B$4:$B$503,A397)=0),"",_xlfn.MAXIFS(Sessions!$A$4:$A$503,Sessions!$B$4:$B$503,A397))</f>
        <v/>
      </c>
      <c r="H397" s="27" t="str">
        <f aca="false">IF(A397="","",SUMIFS(Sessions!$C$4:$C$503,Sessions!$B$4:$B$503,A397,Sessions!$D$4:$D$503,"Paid",Sessions!$A$4:$A$503,"&gt;="&amp;Summary!$C$5))</f>
        <v/>
      </c>
      <c r="I397" s="27" t="str">
        <f aca="false">IF(A397="","",SUMIFS(Sessions!$C$4:$C$503,Sessions!$B$4:$B$503,A397,Sessions!$D$4:$D$503,"Pro bono",Sessions!$A$4:$A$503,"&gt;="&amp;Summary!$C$5))</f>
        <v/>
      </c>
      <c r="J397" s="27" t="str">
        <f aca="false">IF(A397="","",H397+I397)</f>
        <v/>
      </c>
    </row>
    <row r="398" customFormat="false" ht="15" hidden="false" customHeight="false" outlineLevel="0" collapsed="false">
      <c r="A398" s="24"/>
      <c r="B398" s="24"/>
      <c r="C398" s="24"/>
      <c r="D398" s="24"/>
      <c r="E398" s="25"/>
      <c r="F398" s="26" t="str">
        <f aca="false">IF(OR(A398="",COUNTIF(Sessions!$B$4:$B$503,A398)=0),"",_xlfn.MINIFS(Sessions!$A$4:$A$503,Sessions!$B$4:$B$503,A398))</f>
        <v/>
      </c>
      <c r="G398" s="26" t="str">
        <f aca="false">IF(OR(A398="",COUNTIF(Sessions!$B$4:$B$503,A398)=0),"",_xlfn.MAXIFS(Sessions!$A$4:$A$503,Sessions!$B$4:$B$503,A398))</f>
        <v/>
      </c>
      <c r="H398" s="27" t="str">
        <f aca="false">IF(A398="","",SUMIFS(Sessions!$C$4:$C$503,Sessions!$B$4:$B$503,A398,Sessions!$D$4:$D$503,"Paid",Sessions!$A$4:$A$503,"&gt;="&amp;Summary!$C$5))</f>
        <v/>
      </c>
      <c r="I398" s="27" t="str">
        <f aca="false">IF(A398="","",SUMIFS(Sessions!$C$4:$C$503,Sessions!$B$4:$B$503,A398,Sessions!$D$4:$D$503,"Pro bono",Sessions!$A$4:$A$503,"&gt;="&amp;Summary!$C$5))</f>
        <v/>
      </c>
      <c r="J398" s="27" t="str">
        <f aca="false">IF(A398="","",H398+I398)</f>
        <v/>
      </c>
    </row>
    <row r="399" customFormat="false" ht="15" hidden="false" customHeight="false" outlineLevel="0" collapsed="false">
      <c r="A399" s="24"/>
      <c r="B399" s="24"/>
      <c r="C399" s="24"/>
      <c r="D399" s="24"/>
      <c r="E399" s="25"/>
      <c r="F399" s="26" t="str">
        <f aca="false">IF(OR(A399="",COUNTIF(Sessions!$B$4:$B$503,A399)=0),"",_xlfn.MINIFS(Sessions!$A$4:$A$503,Sessions!$B$4:$B$503,A399))</f>
        <v/>
      </c>
      <c r="G399" s="26" t="str">
        <f aca="false">IF(OR(A399="",COUNTIF(Sessions!$B$4:$B$503,A399)=0),"",_xlfn.MAXIFS(Sessions!$A$4:$A$503,Sessions!$B$4:$B$503,A399))</f>
        <v/>
      </c>
      <c r="H399" s="27" t="str">
        <f aca="false">IF(A399="","",SUMIFS(Sessions!$C$4:$C$503,Sessions!$B$4:$B$503,A399,Sessions!$D$4:$D$503,"Paid",Sessions!$A$4:$A$503,"&gt;="&amp;Summary!$C$5))</f>
        <v/>
      </c>
      <c r="I399" s="27" t="str">
        <f aca="false">IF(A399="","",SUMIFS(Sessions!$C$4:$C$503,Sessions!$B$4:$B$503,A399,Sessions!$D$4:$D$503,"Pro bono",Sessions!$A$4:$A$503,"&gt;="&amp;Summary!$C$5))</f>
        <v/>
      </c>
      <c r="J399" s="27" t="str">
        <f aca="false">IF(A399="","",H399+I399)</f>
        <v/>
      </c>
    </row>
    <row r="400" customFormat="false" ht="15" hidden="false" customHeight="false" outlineLevel="0" collapsed="false">
      <c r="A400" s="24"/>
      <c r="B400" s="24"/>
      <c r="C400" s="24"/>
      <c r="D400" s="24"/>
      <c r="E400" s="25"/>
      <c r="F400" s="26" t="str">
        <f aca="false">IF(OR(A400="",COUNTIF(Sessions!$B$4:$B$503,A400)=0),"",_xlfn.MINIFS(Sessions!$A$4:$A$503,Sessions!$B$4:$B$503,A400))</f>
        <v/>
      </c>
      <c r="G400" s="26" t="str">
        <f aca="false">IF(OR(A400="",COUNTIF(Sessions!$B$4:$B$503,A400)=0),"",_xlfn.MAXIFS(Sessions!$A$4:$A$503,Sessions!$B$4:$B$503,A400))</f>
        <v/>
      </c>
      <c r="H400" s="27" t="str">
        <f aca="false">IF(A400="","",SUMIFS(Sessions!$C$4:$C$503,Sessions!$B$4:$B$503,A400,Sessions!$D$4:$D$503,"Paid",Sessions!$A$4:$A$503,"&gt;="&amp;Summary!$C$5))</f>
        <v/>
      </c>
      <c r="I400" s="27" t="str">
        <f aca="false">IF(A400="","",SUMIFS(Sessions!$C$4:$C$503,Sessions!$B$4:$B$503,A400,Sessions!$D$4:$D$503,"Pro bono",Sessions!$A$4:$A$503,"&gt;="&amp;Summary!$C$5))</f>
        <v/>
      </c>
      <c r="J400" s="27" t="str">
        <f aca="false">IF(A400="","",H400+I400)</f>
        <v/>
      </c>
    </row>
    <row r="401" customFormat="false" ht="15" hidden="false" customHeight="false" outlineLevel="0" collapsed="false">
      <c r="A401" s="24"/>
      <c r="B401" s="24"/>
      <c r="C401" s="24"/>
      <c r="D401" s="24"/>
      <c r="E401" s="25"/>
      <c r="F401" s="26" t="str">
        <f aca="false">IF(OR(A401="",COUNTIF(Sessions!$B$4:$B$503,A401)=0),"",_xlfn.MINIFS(Sessions!$A$4:$A$503,Sessions!$B$4:$B$503,A401))</f>
        <v/>
      </c>
      <c r="G401" s="26" t="str">
        <f aca="false">IF(OR(A401="",COUNTIF(Sessions!$B$4:$B$503,A401)=0),"",_xlfn.MAXIFS(Sessions!$A$4:$A$503,Sessions!$B$4:$B$503,A401))</f>
        <v/>
      </c>
      <c r="H401" s="27" t="str">
        <f aca="false">IF(A401="","",SUMIFS(Sessions!$C$4:$C$503,Sessions!$B$4:$B$503,A401,Sessions!$D$4:$D$503,"Paid",Sessions!$A$4:$A$503,"&gt;="&amp;Summary!$C$5))</f>
        <v/>
      </c>
      <c r="I401" s="27" t="str">
        <f aca="false">IF(A401="","",SUMIFS(Sessions!$C$4:$C$503,Sessions!$B$4:$B$503,A401,Sessions!$D$4:$D$503,"Pro bono",Sessions!$A$4:$A$503,"&gt;="&amp;Summary!$C$5))</f>
        <v/>
      </c>
      <c r="J401" s="27" t="str">
        <f aca="false">IF(A401="","",H401+I401)</f>
        <v/>
      </c>
    </row>
    <row r="402" customFormat="false" ht="15" hidden="false" customHeight="false" outlineLevel="0" collapsed="false">
      <c r="A402" s="24"/>
      <c r="B402" s="24"/>
      <c r="C402" s="24"/>
      <c r="D402" s="24"/>
      <c r="E402" s="25"/>
      <c r="F402" s="26" t="str">
        <f aca="false">IF(OR(A402="",COUNTIF(Sessions!$B$4:$B$503,A402)=0),"",_xlfn.MINIFS(Sessions!$A$4:$A$503,Sessions!$B$4:$B$503,A402))</f>
        <v/>
      </c>
      <c r="G402" s="26" t="str">
        <f aca="false">IF(OR(A402="",COUNTIF(Sessions!$B$4:$B$503,A402)=0),"",_xlfn.MAXIFS(Sessions!$A$4:$A$503,Sessions!$B$4:$B$503,A402))</f>
        <v/>
      </c>
      <c r="H402" s="27" t="str">
        <f aca="false">IF(A402="","",SUMIFS(Sessions!$C$4:$C$503,Sessions!$B$4:$B$503,A402,Sessions!$D$4:$D$503,"Paid",Sessions!$A$4:$A$503,"&gt;="&amp;Summary!$C$5))</f>
        <v/>
      </c>
      <c r="I402" s="27" t="str">
        <f aca="false">IF(A402="","",SUMIFS(Sessions!$C$4:$C$503,Sessions!$B$4:$B$503,A402,Sessions!$D$4:$D$503,"Pro bono",Sessions!$A$4:$A$503,"&gt;="&amp;Summary!$C$5))</f>
        <v/>
      </c>
      <c r="J402" s="27" t="str">
        <f aca="false">IF(A402="","",H402+I402)</f>
        <v/>
      </c>
    </row>
    <row r="403" customFormat="false" ht="15" hidden="false" customHeight="false" outlineLevel="0" collapsed="false">
      <c r="A403" s="24"/>
      <c r="B403" s="24"/>
      <c r="C403" s="24"/>
      <c r="D403" s="24"/>
      <c r="E403" s="25"/>
      <c r="F403" s="26" t="str">
        <f aca="false">IF(OR(A403="",COUNTIF(Sessions!$B$4:$B$503,A403)=0),"",_xlfn.MINIFS(Sessions!$A$4:$A$503,Sessions!$B$4:$B$503,A403))</f>
        <v/>
      </c>
      <c r="G403" s="26" t="str">
        <f aca="false">IF(OR(A403="",COUNTIF(Sessions!$B$4:$B$503,A403)=0),"",_xlfn.MAXIFS(Sessions!$A$4:$A$503,Sessions!$B$4:$B$503,A403))</f>
        <v/>
      </c>
      <c r="H403" s="27" t="str">
        <f aca="false">IF(A403="","",SUMIFS(Sessions!$C$4:$C$503,Sessions!$B$4:$B$503,A403,Sessions!$D$4:$D$503,"Paid",Sessions!$A$4:$A$503,"&gt;="&amp;Summary!$C$5))</f>
        <v/>
      </c>
      <c r="I403" s="27" t="str">
        <f aca="false">IF(A403="","",SUMIFS(Sessions!$C$4:$C$503,Sessions!$B$4:$B$503,A403,Sessions!$D$4:$D$503,"Pro bono",Sessions!$A$4:$A$503,"&gt;="&amp;Summary!$C$5))</f>
        <v/>
      </c>
      <c r="J403" s="27" t="str">
        <f aca="false">IF(A403="","",H403+I403)</f>
        <v/>
      </c>
    </row>
    <row r="404" customFormat="false" ht="15" hidden="false" customHeight="false" outlineLevel="0" collapsed="false">
      <c r="A404" s="24"/>
      <c r="B404" s="24"/>
      <c r="C404" s="24"/>
      <c r="D404" s="24"/>
      <c r="E404" s="25"/>
      <c r="F404" s="26" t="str">
        <f aca="false">IF(OR(A404="",COUNTIF(Sessions!$B$4:$B$503,A404)=0),"",_xlfn.MINIFS(Sessions!$A$4:$A$503,Sessions!$B$4:$B$503,A404))</f>
        <v/>
      </c>
      <c r="G404" s="26" t="str">
        <f aca="false">IF(OR(A404="",COUNTIF(Sessions!$B$4:$B$503,A404)=0),"",_xlfn.MAXIFS(Sessions!$A$4:$A$503,Sessions!$B$4:$B$503,A404))</f>
        <v/>
      </c>
      <c r="H404" s="27" t="str">
        <f aca="false">IF(A404="","",SUMIFS(Sessions!$C$4:$C$503,Sessions!$B$4:$B$503,A404,Sessions!$D$4:$D$503,"Paid",Sessions!$A$4:$A$503,"&gt;="&amp;Summary!$C$5))</f>
        <v/>
      </c>
      <c r="I404" s="27" t="str">
        <f aca="false">IF(A404="","",SUMIFS(Sessions!$C$4:$C$503,Sessions!$B$4:$B$503,A404,Sessions!$D$4:$D$503,"Pro bono",Sessions!$A$4:$A$503,"&gt;="&amp;Summary!$C$5))</f>
        <v/>
      </c>
      <c r="J404" s="27" t="str">
        <f aca="false">IF(A404="","",H404+I404)</f>
        <v/>
      </c>
    </row>
    <row r="405" customFormat="false" ht="15" hidden="false" customHeight="false" outlineLevel="0" collapsed="false">
      <c r="A405" s="24"/>
      <c r="B405" s="24"/>
      <c r="C405" s="24"/>
      <c r="D405" s="24"/>
      <c r="E405" s="25"/>
      <c r="F405" s="26" t="str">
        <f aca="false">IF(OR(A405="",COUNTIF(Sessions!$B$4:$B$503,A405)=0),"",_xlfn.MINIFS(Sessions!$A$4:$A$503,Sessions!$B$4:$B$503,A405))</f>
        <v/>
      </c>
      <c r="G405" s="26" t="str">
        <f aca="false">IF(OR(A405="",COUNTIF(Sessions!$B$4:$B$503,A405)=0),"",_xlfn.MAXIFS(Sessions!$A$4:$A$503,Sessions!$B$4:$B$503,A405))</f>
        <v/>
      </c>
      <c r="H405" s="27" t="str">
        <f aca="false">IF(A405="","",SUMIFS(Sessions!$C$4:$C$503,Sessions!$B$4:$B$503,A405,Sessions!$D$4:$D$503,"Paid",Sessions!$A$4:$A$503,"&gt;="&amp;Summary!$C$5))</f>
        <v/>
      </c>
      <c r="I405" s="27" t="str">
        <f aca="false">IF(A405="","",SUMIFS(Sessions!$C$4:$C$503,Sessions!$B$4:$B$503,A405,Sessions!$D$4:$D$503,"Pro bono",Sessions!$A$4:$A$503,"&gt;="&amp;Summary!$C$5))</f>
        <v/>
      </c>
      <c r="J405" s="27" t="str">
        <f aca="false">IF(A405="","",H405+I405)</f>
        <v/>
      </c>
    </row>
    <row r="406" customFormat="false" ht="15" hidden="false" customHeight="false" outlineLevel="0" collapsed="false">
      <c r="A406" s="24"/>
      <c r="B406" s="24"/>
      <c r="C406" s="24"/>
      <c r="D406" s="24"/>
      <c r="E406" s="25"/>
      <c r="F406" s="26" t="str">
        <f aca="false">IF(OR(A406="",COUNTIF(Sessions!$B$4:$B$503,A406)=0),"",_xlfn.MINIFS(Sessions!$A$4:$A$503,Sessions!$B$4:$B$503,A406))</f>
        <v/>
      </c>
      <c r="G406" s="26" t="str">
        <f aca="false">IF(OR(A406="",COUNTIF(Sessions!$B$4:$B$503,A406)=0),"",_xlfn.MAXIFS(Sessions!$A$4:$A$503,Sessions!$B$4:$B$503,A406))</f>
        <v/>
      </c>
      <c r="H406" s="27" t="str">
        <f aca="false">IF(A406="","",SUMIFS(Sessions!$C$4:$C$503,Sessions!$B$4:$B$503,A406,Sessions!$D$4:$D$503,"Paid",Sessions!$A$4:$A$503,"&gt;="&amp;Summary!$C$5))</f>
        <v/>
      </c>
      <c r="I406" s="27" t="str">
        <f aca="false">IF(A406="","",SUMIFS(Sessions!$C$4:$C$503,Sessions!$B$4:$B$503,A406,Sessions!$D$4:$D$503,"Pro bono",Sessions!$A$4:$A$503,"&gt;="&amp;Summary!$C$5))</f>
        <v/>
      </c>
      <c r="J406" s="27" t="str">
        <f aca="false">IF(A406="","",H406+I406)</f>
        <v/>
      </c>
    </row>
    <row r="407" customFormat="false" ht="15" hidden="false" customHeight="false" outlineLevel="0" collapsed="false">
      <c r="A407" s="24"/>
      <c r="B407" s="24"/>
      <c r="C407" s="24"/>
      <c r="D407" s="24"/>
      <c r="E407" s="25"/>
      <c r="F407" s="26" t="str">
        <f aca="false">IF(OR(A407="",COUNTIF(Sessions!$B$4:$B$503,A407)=0),"",_xlfn.MINIFS(Sessions!$A$4:$A$503,Sessions!$B$4:$B$503,A407))</f>
        <v/>
      </c>
      <c r="G407" s="26" t="str">
        <f aca="false">IF(OR(A407="",COUNTIF(Sessions!$B$4:$B$503,A407)=0),"",_xlfn.MAXIFS(Sessions!$A$4:$A$503,Sessions!$B$4:$B$503,A407))</f>
        <v/>
      </c>
      <c r="H407" s="27" t="str">
        <f aca="false">IF(A407="","",SUMIFS(Sessions!$C$4:$C$503,Sessions!$B$4:$B$503,A407,Sessions!$D$4:$D$503,"Paid",Sessions!$A$4:$A$503,"&gt;="&amp;Summary!$C$5))</f>
        <v/>
      </c>
      <c r="I407" s="27" t="str">
        <f aca="false">IF(A407="","",SUMIFS(Sessions!$C$4:$C$503,Sessions!$B$4:$B$503,A407,Sessions!$D$4:$D$503,"Pro bono",Sessions!$A$4:$A$503,"&gt;="&amp;Summary!$C$5))</f>
        <v/>
      </c>
      <c r="J407" s="27" t="str">
        <f aca="false">IF(A407="","",H407+I407)</f>
        <v/>
      </c>
    </row>
    <row r="408" customFormat="false" ht="15" hidden="false" customHeight="false" outlineLevel="0" collapsed="false">
      <c r="A408" s="24"/>
      <c r="B408" s="24"/>
      <c r="C408" s="24"/>
      <c r="D408" s="24"/>
      <c r="E408" s="25"/>
      <c r="F408" s="26" t="str">
        <f aca="false">IF(OR(A408="",COUNTIF(Sessions!$B$4:$B$503,A408)=0),"",_xlfn.MINIFS(Sessions!$A$4:$A$503,Sessions!$B$4:$B$503,A408))</f>
        <v/>
      </c>
      <c r="G408" s="26" t="str">
        <f aca="false">IF(OR(A408="",COUNTIF(Sessions!$B$4:$B$503,A408)=0),"",_xlfn.MAXIFS(Sessions!$A$4:$A$503,Sessions!$B$4:$B$503,A408))</f>
        <v/>
      </c>
      <c r="H408" s="27" t="str">
        <f aca="false">IF(A408="","",SUMIFS(Sessions!$C$4:$C$503,Sessions!$B$4:$B$503,A408,Sessions!$D$4:$D$503,"Paid",Sessions!$A$4:$A$503,"&gt;="&amp;Summary!$C$5))</f>
        <v/>
      </c>
      <c r="I408" s="27" t="str">
        <f aca="false">IF(A408="","",SUMIFS(Sessions!$C$4:$C$503,Sessions!$B$4:$B$503,A408,Sessions!$D$4:$D$503,"Pro bono",Sessions!$A$4:$A$503,"&gt;="&amp;Summary!$C$5))</f>
        <v/>
      </c>
      <c r="J408" s="27" t="str">
        <f aca="false">IF(A408="","",H408+I408)</f>
        <v/>
      </c>
    </row>
    <row r="409" customFormat="false" ht="15" hidden="false" customHeight="false" outlineLevel="0" collapsed="false">
      <c r="A409" s="24"/>
      <c r="B409" s="24"/>
      <c r="C409" s="24"/>
      <c r="D409" s="24"/>
      <c r="E409" s="25"/>
      <c r="F409" s="26" t="str">
        <f aca="false">IF(OR(A409="",COUNTIF(Sessions!$B$4:$B$503,A409)=0),"",_xlfn.MINIFS(Sessions!$A$4:$A$503,Sessions!$B$4:$B$503,A409))</f>
        <v/>
      </c>
      <c r="G409" s="26" t="str">
        <f aca="false">IF(OR(A409="",COUNTIF(Sessions!$B$4:$B$503,A409)=0),"",_xlfn.MAXIFS(Sessions!$A$4:$A$503,Sessions!$B$4:$B$503,A409))</f>
        <v/>
      </c>
      <c r="H409" s="27" t="str">
        <f aca="false">IF(A409="","",SUMIFS(Sessions!$C$4:$C$503,Sessions!$B$4:$B$503,A409,Sessions!$D$4:$D$503,"Paid",Sessions!$A$4:$A$503,"&gt;="&amp;Summary!$C$5))</f>
        <v/>
      </c>
      <c r="I409" s="27" t="str">
        <f aca="false">IF(A409="","",SUMIFS(Sessions!$C$4:$C$503,Sessions!$B$4:$B$503,A409,Sessions!$D$4:$D$503,"Pro bono",Sessions!$A$4:$A$503,"&gt;="&amp;Summary!$C$5))</f>
        <v/>
      </c>
      <c r="J409" s="27" t="str">
        <f aca="false">IF(A409="","",H409+I409)</f>
        <v/>
      </c>
    </row>
    <row r="410" customFormat="false" ht="15" hidden="false" customHeight="false" outlineLevel="0" collapsed="false">
      <c r="A410" s="24"/>
      <c r="B410" s="24"/>
      <c r="C410" s="24"/>
      <c r="D410" s="24"/>
      <c r="E410" s="25"/>
      <c r="F410" s="26" t="str">
        <f aca="false">IF(OR(A410="",COUNTIF(Sessions!$B$4:$B$503,A410)=0),"",_xlfn.MINIFS(Sessions!$A$4:$A$503,Sessions!$B$4:$B$503,A410))</f>
        <v/>
      </c>
      <c r="G410" s="26" t="str">
        <f aca="false">IF(OR(A410="",COUNTIF(Sessions!$B$4:$B$503,A410)=0),"",_xlfn.MAXIFS(Sessions!$A$4:$A$503,Sessions!$B$4:$B$503,A410))</f>
        <v/>
      </c>
      <c r="H410" s="27" t="str">
        <f aca="false">IF(A410="","",SUMIFS(Sessions!$C$4:$C$503,Sessions!$B$4:$B$503,A410,Sessions!$D$4:$D$503,"Paid",Sessions!$A$4:$A$503,"&gt;="&amp;Summary!$C$5))</f>
        <v/>
      </c>
      <c r="I410" s="27" t="str">
        <f aca="false">IF(A410="","",SUMIFS(Sessions!$C$4:$C$503,Sessions!$B$4:$B$503,A410,Sessions!$D$4:$D$503,"Pro bono",Sessions!$A$4:$A$503,"&gt;="&amp;Summary!$C$5))</f>
        <v/>
      </c>
      <c r="J410" s="27" t="str">
        <f aca="false">IF(A410="","",H410+I410)</f>
        <v/>
      </c>
    </row>
    <row r="411" customFormat="false" ht="15" hidden="false" customHeight="false" outlineLevel="0" collapsed="false">
      <c r="A411" s="24"/>
      <c r="B411" s="24"/>
      <c r="C411" s="24"/>
      <c r="D411" s="24"/>
      <c r="E411" s="25"/>
      <c r="F411" s="26" t="str">
        <f aca="false">IF(OR(A411="",COUNTIF(Sessions!$B$4:$B$503,A411)=0),"",_xlfn.MINIFS(Sessions!$A$4:$A$503,Sessions!$B$4:$B$503,A411))</f>
        <v/>
      </c>
      <c r="G411" s="26" t="str">
        <f aca="false">IF(OR(A411="",COUNTIF(Sessions!$B$4:$B$503,A411)=0),"",_xlfn.MAXIFS(Sessions!$A$4:$A$503,Sessions!$B$4:$B$503,A411))</f>
        <v/>
      </c>
      <c r="H411" s="27" t="str">
        <f aca="false">IF(A411="","",SUMIFS(Sessions!$C$4:$C$503,Sessions!$B$4:$B$503,A411,Sessions!$D$4:$D$503,"Paid",Sessions!$A$4:$A$503,"&gt;="&amp;Summary!$C$5))</f>
        <v/>
      </c>
      <c r="I411" s="27" t="str">
        <f aca="false">IF(A411="","",SUMIFS(Sessions!$C$4:$C$503,Sessions!$B$4:$B$503,A411,Sessions!$D$4:$D$503,"Pro bono",Sessions!$A$4:$A$503,"&gt;="&amp;Summary!$C$5))</f>
        <v/>
      </c>
      <c r="J411" s="27" t="str">
        <f aca="false">IF(A411="","",H411+I411)</f>
        <v/>
      </c>
    </row>
    <row r="412" customFormat="false" ht="15" hidden="false" customHeight="false" outlineLevel="0" collapsed="false">
      <c r="A412" s="24"/>
      <c r="B412" s="24"/>
      <c r="C412" s="24"/>
      <c r="D412" s="24"/>
      <c r="E412" s="25"/>
      <c r="F412" s="26" t="str">
        <f aca="false">IF(OR(A412="",COUNTIF(Sessions!$B$4:$B$503,A412)=0),"",_xlfn.MINIFS(Sessions!$A$4:$A$503,Sessions!$B$4:$B$503,A412))</f>
        <v/>
      </c>
      <c r="G412" s="26" t="str">
        <f aca="false">IF(OR(A412="",COUNTIF(Sessions!$B$4:$B$503,A412)=0),"",_xlfn.MAXIFS(Sessions!$A$4:$A$503,Sessions!$B$4:$B$503,A412))</f>
        <v/>
      </c>
      <c r="H412" s="27" t="str">
        <f aca="false">IF(A412="","",SUMIFS(Sessions!$C$4:$C$503,Sessions!$B$4:$B$503,A412,Sessions!$D$4:$D$503,"Paid",Sessions!$A$4:$A$503,"&gt;="&amp;Summary!$C$5))</f>
        <v/>
      </c>
      <c r="I412" s="27" t="str">
        <f aca="false">IF(A412="","",SUMIFS(Sessions!$C$4:$C$503,Sessions!$B$4:$B$503,A412,Sessions!$D$4:$D$503,"Pro bono",Sessions!$A$4:$A$503,"&gt;="&amp;Summary!$C$5))</f>
        <v/>
      </c>
      <c r="J412" s="27" t="str">
        <f aca="false">IF(A412="","",H412+I412)</f>
        <v/>
      </c>
    </row>
    <row r="413" customFormat="false" ht="15" hidden="false" customHeight="false" outlineLevel="0" collapsed="false">
      <c r="A413" s="24"/>
      <c r="B413" s="24"/>
      <c r="C413" s="24"/>
      <c r="D413" s="24"/>
      <c r="E413" s="25"/>
      <c r="F413" s="26" t="str">
        <f aca="false">IF(OR(A413="",COUNTIF(Sessions!$B$4:$B$503,A413)=0),"",_xlfn.MINIFS(Sessions!$A$4:$A$503,Sessions!$B$4:$B$503,A413))</f>
        <v/>
      </c>
      <c r="G413" s="26" t="str">
        <f aca="false">IF(OR(A413="",COUNTIF(Sessions!$B$4:$B$503,A413)=0),"",_xlfn.MAXIFS(Sessions!$A$4:$A$503,Sessions!$B$4:$B$503,A413))</f>
        <v/>
      </c>
      <c r="H413" s="27" t="str">
        <f aca="false">IF(A413="","",SUMIFS(Sessions!$C$4:$C$503,Sessions!$B$4:$B$503,A413,Sessions!$D$4:$D$503,"Paid",Sessions!$A$4:$A$503,"&gt;="&amp;Summary!$C$5))</f>
        <v/>
      </c>
      <c r="I413" s="27" t="str">
        <f aca="false">IF(A413="","",SUMIFS(Sessions!$C$4:$C$503,Sessions!$B$4:$B$503,A413,Sessions!$D$4:$D$503,"Pro bono",Sessions!$A$4:$A$503,"&gt;="&amp;Summary!$C$5))</f>
        <v/>
      </c>
      <c r="J413" s="27" t="str">
        <f aca="false">IF(A413="","",H413+I413)</f>
        <v/>
      </c>
    </row>
    <row r="414" customFormat="false" ht="15" hidden="false" customHeight="false" outlineLevel="0" collapsed="false">
      <c r="A414" s="24"/>
      <c r="B414" s="24"/>
      <c r="C414" s="24"/>
      <c r="D414" s="24"/>
      <c r="E414" s="25"/>
      <c r="F414" s="26" t="str">
        <f aca="false">IF(OR(A414="",COUNTIF(Sessions!$B$4:$B$503,A414)=0),"",_xlfn.MINIFS(Sessions!$A$4:$A$503,Sessions!$B$4:$B$503,A414))</f>
        <v/>
      </c>
      <c r="G414" s="26" t="str">
        <f aca="false">IF(OR(A414="",COUNTIF(Sessions!$B$4:$B$503,A414)=0),"",_xlfn.MAXIFS(Sessions!$A$4:$A$503,Sessions!$B$4:$B$503,A414))</f>
        <v/>
      </c>
      <c r="H414" s="27" t="str">
        <f aca="false">IF(A414="","",SUMIFS(Sessions!$C$4:$C$503,Sessions!$B$4:$B$503,A414,Sessions!$D$4:$D$503,"Paid",Sessions!$A$4:$A$503,"&gt;="&amp;Summary!$C$5))</f>
        <v/>
      </c>
      <c r="I414" s="27" t="str">
        <f aca="false">IF(A414="","",SUMIFS(Sessions!$C$4:$C$503,Sessions!$B$4:$B$503,A414,Sessions!$D$4:$D$503,"Pro bono",Sessions!$A$4:$A$503,"&gt;="&amp;Summary!$C$5))</f>
        <v/>
      </c>
      <c r="J414" s="27" t="str">
        <f aca="false">IF(A414="","",H414+I414)</f>
        <v/>
      </c>
    </row>
    <row r="415" customFormat="false" ht="15" hidden="false" customHeight="false" outlineLevel="0" collapsed="false">
      <c r="A415" s="24"/>
      <c r="B415" s="24"/>
      <c r="C415" s="24"/>
      <c r="D415" s="24"/>
      <c r="E415" s="25"/>
      <c r="F415" s="26" t="str">
        <f aca="false">IF(OR(A415="",COUNTIF(Sessions!$B$4:$B$503,A415)=0),"",_xlfn.MINIFS(Sessions!$A$4:$A$503,Sessions!$B$4:$B$503,A415))</f>
        <v/>
      </c>
      <c r="G415" s="26" t="str">
        <f aca="false">IF(OR(A415="",COUNTIF(Sessions!$B$4:$B$503,A415)=0),"",_xlfn.MAXIFS(Sessions!$A$4:$A$503,Sessions!$B$4:$B$503,A415))</f>
        <v/>
      </c>
      <c r="H415" s="27" t="str">
        <f aca="false">IF(A415="","",SUMIFS(Sessions!$C$4:$C$503,Sessions!$B$4:$B$503,A415,Sessions!$D$4:$D$503,"Paid",Sessions!$A$4:$A$503,"&gt;="&amp;Summary!$C$5))</f>
        <v/>
      </c>
      <c r="I415" s="27" t="str">
        <f aca="false">IF(A415="","",SUMIFS(Sessions!$C$4:$C$503,Sessions!$B$4:$B$503,A415,Sessions!$D$4:$D$503,"Pro bono",Sessions!$A$4:$A$503,"&gt;="&amp;Summary!$C$5))</f>
        <v/>
      </c>
      <c r="J415" s="27" t="str">
        <f aca="false">IF(A415="","",H415+I415)</f>
        <v/>
      </c>
    </row>
    <row r="416" customFormat="false" ht="15" hidden="false" customHeight="false" outlineLevel="0" collapsed="false">
      <c r="A416" s="24"/>
      <c r="B416" s="24"/>
      <c r="C416" s="24"/>
      <c r="D416" s="24"/>
      <c r="E416" s="25"/>
      <c r="F416" s="26" t="str">
        <f aca="false">IF(OR(A416="",COUNTIF(Sessions!$B$4:$B$503,A416)=0),"",_xlfn.MINIFS(Sessions!$A$4:$A$503,Sessions!$B$4:$B$503,A416))</f>
        <v/>
      </c>
      <c r="G416" s="26" t="str">
        <f aca="false">IF(OR(A416="",COUNTIF(Sessions!$B$4:$B$503,A416)=0),"",_xlfn.MAXIFS(Sessions!$A$4:$A$503,Sessions!$B$4:$B$503,A416))</f>
        <v/>
      </c>
      <c r="H416" s="27" t="str">
        <f aca="false">IF(A416="","",SUMIFS(Sessions!$C$4:$C$503,Sessions!$B$4:$B$503,A416,Sessions!$D$4:$D$503,"Paid",Sessions!$A$4:$A$503,"&gt;="&amp;Summary!$C$5))</f>
        <v/>
      </c>
      <c r="I416" s="27" t="str">
        <f aca="false">IF(A416="","",SUMIFS(Sessions!$C$4:$C$503,Sessions!$B$4:$B$503,A416,Sessions!$D$4:$D$503,"Pro bono",Sessions!$A$4:$A$503,"&gt;="&amp;Summary!$C$5))</f>
        <v/>
      </c>
      <c r="J416" s="27" t="str">
        <f aca="false">IF(A416="","",H416+I416)</f>
        <v/>
      </c>
    </row>
    <row r="417" customFormat="false" ht="15" hidden="false" customHeight="false" outlineLevel="0" collapsed="false">
      <c r="A417" s="24"/>
      <c r="B417" s="24"/>
      <c r="C417" s="24"/>
      <c r="D417" s="24"/>
      <c r="E417" s="25"/>
      <c r="F417" s="26" t="str">
        <f aca="false">IF(OR(A417="",COUNTIF(Sessions!$B$4:$B$503,A417)=0),"",_xlfn.MINIFS(Sessions!$A$4:$A$503,Sessions!$B$4:$B$503,A417))</f>
        <v/>
      </c>
      <c r="G417" s="26" t="str">
        <f aca="false">IF(OR(A417="",COUNTIF(Sessions!$B$4:$B$503,A417)=0),"",_xlfn.MAXIFS(Sessions!$A$4:$A$503,Sessions!$B$4:$B$503,A417))</f>
        <v/>
      </c>
      <c r="H417" s="27" t="str">
        <f aca="false">IF(A417="","",SUMIFS(Sessions!$C$4:$C$503,Sessions!$B$4:$B$503,A417,Sessions!$D$4:$D$503,"Paid",Sessions!$A$4:$A$503,"&gt;="&amp;Summary!$C$5))</f>
        <v/>
      </c>
      <c r="I417" s="27" t="str">
        <f aca="false">IF(A417="","",SUMIFS(Sessions!$C$4:$C$503,Sessions!$B$4:$B$503,A417,Sessions!$D$4:$D$503,"Pro bono",Sessions!$A$4:$A$503,"&gt;="&amp;Summary!$C$5))</f>
        <v/>
      </c>
      <c r="J417" s="27" t="str">
        <f aca="false">IF(A417="","",H417+I417)</f>
        <v/>
      </c>
    </row>
    <row r="418" customFormat="false" ht="15" hidden="false" customHeight="false" outlineLevel="0" collapsed="false">
      <c r="A418" s="24"/>
      <c r="B418" s="24"/>
      <c r="C418" s="24"/>
      <c r="D418" s="24"/>
      <c r="E418" s="25"/>
      <c r="F418" s="26" t="str">
        <f aca="false">IF(OR(A418="",COUNTIF(Sessions!$B$4:$B$503,A418)=0),"",_xlfn.MINIFS(Sessions!$A$4:$A$503,Sessions!$B$4:$B$503,A418))</f>
        <v/>
      </c>
      <c r="G418" s="26" t="str">
        <f aca="false">IF(OR(A418="",COUNTIF(Sessions!$B$4:$B$503,A418)=0),"",_xlfn.MAXIFS(Sessions!$A$4:$A$503,Sessions!$B$4:$B$503,A418))</f>
        <v/>
      </c>
      <c r="H418" s="27" t="str">
        <f aca="false">IF(A418="","",SUMIFS(Sessions!$C$4:$C$503,Sessions!$B$4:$B$503,A418,Sessions!$D$4:$D$503,"Paid",Sessions!$A$4:$A$503,"&gt;="&amp;Summary!$C$5))</f>
        <v/>
      </c>
      <c r="I418" s="27" t="str">
        <f aca="false">IF(A418="","",SUMIFS(Sessions!$C$4:$C$503,Sessions!$B$4:$B$503,A418,Sessions!$D$4:$D$503,"Pro bono",Sessions!$A$4:$A$503,"&gt;="&amp;Summary!$C$5))</f>
        <v/>
      </c>
      <c r="J418" s="27" t="str">
        <f aca="false">IF(A418="","",H418+I418)</f>
        <v/>
      </c>
    </row>
    <row r="419" customFormat="false" ht="15" hidden="false" customHeight="false" outlineLevel="0" collapsed="false">
      <c r="A419" s="24"/>
      <c r="B419" s="24"/>
      <c r="C419" s="24"/>
      <c r="D419" s="24"/>
      <c r="E419" s="25"/>
      <c r="F419" s="26" t="str">
        <f aca="false">IF(OR(A419="",COUNTIF(Sessions!$B$4:$B$503,A419)=0),"",_xlfn.MINIFS(Sessions!$A$4:$A$503,Sessions!$B$4:$B$503,A419))</f>
        <v/>
      </c>
      <c r="G419" s="26" t="str">
        <f aca="false">IF(OR(A419="",COUNTIF(Sessions!$B$4:$B$503,A419)=0),"",_xlfn.MAXIFS(Sessions!$A$4:$A$503,Sessions!$B$4:$B$503,A419))</f>
        <v/>
      </c>
      <c r="H419" s="27" t="str">
        <f aca="false">IF(A419="","",SUMIFS(Sessions!$C$4:$C$503,Sessions!$B$4:$B$503,A419,Sessions!$D$4:$D$503,"Paid",Sessions!$A$4:$A$503,"&gt;="&amp;Summary!$C$5))</f>
        <v/>
      </c>
      <c r="I419" s="27" t="str">
        <f aca="false">IF(A419="","",SUMIFS(Sessions!$C$4:$C$503,Sessions!$B$4:$B$503,A419,Sessions!$D$4:$D$503,"Pro bono",Sessions!$A$4:$A$503,"&gt;="&amp;Summary!$C$5))</f>
        <v/>
      </c>
      <c r="J419" s="27" t="str">
        <f aca="false">IF(A419="","",H419+I419)</f>
        <v/>
      </c>
    </row>
    <row r="420" customFormat="false" ht="15" hidden="false" customHeight="false" outlineLevel="0" collapsed="false">
      <c r="A420" s="24"/>
      <c r="B420" s="24"/>
      <c r="C420" s="24"/>
      <c r="D420" s="24"/>
      <c r="E420" s="25"/>
      <c r="F420" s="26" t="str">
        <f aca="false">IF(OR(A420="",COUNTIF(Sessions!$B$4:$B$503,A420)=0),"",_xlfn.MINIFS(Sessions!$A$4:$A$503,Sessions!$B$4:$B$503,A420))</f>
        <v/>
      </c>
      <c r="G420" s="26" t="str">
        <f aca="false">IF(OR(A420="",COUNTIF(Sessions!$B$4:$B$503,A420)=0),"",_xlfn.MAXIFS(Sessions!$A$4:$A$503,Sessions!$B$4:$B$503,A420))</f>
        <v/>
      </c>
      <c r="H420" s="27" t="str">
        <f aca="false">IF(A420="","",SUMIFS(Sessions!$C$4:$C$503,Sessions!$B$4:$B$503,A420,Sessions!$D$4:$D$503,"Paid",Sessions!$A$4:$A$503,"&gt;="&amp;Summary!$C$5))</f>
        <v/>
      </c>
      <c r="I420" s="27" t="str">
        <f aca="false">IF(A420="","",SUMIFS(Sessions!$C$4:$C$503,Sessions!$B$4:$B$503,A420,Sessions!$D$4:$D$503,"Pro bono",Sessions!$A$4:$A$503,"&gt;="&amp;Summary!$C$5))</f>
        <v/>
      </c>
      <c r="J420" s="27" t="str">
        <f aca="false">IF(A420="","",H420+I420)</f>
        <v/>
      </c>
    </row>
    <row r="421" customFormat="false" ht="15" hidden="false" customHeight="false" outlineLevel="0" collapsed="false">
      <c r="A421" s="24"/>
      <c r="B421" s="24"/>
      <c r="C421" s="24"/>
      <c r="D421" s="24"/>
      <c r="E421" s="25"/>
      <c r="F421" s="26" t="str">
        <f aca="false">IF(OR(A421="",COUNTIF(Sessions!$B$4:$B$503,A421)=0),"",_xlfn.MINIFS(Sessions!$A$4:$A$503,Sessions!$B$4:$B$503,A421))</f>
        <v/>
      </c>
      <c r="G421" s="26" t="str">
        <f aca="false">IF(OR(A421="",COUNTIF(Sessions!$B$4:$B$503,A421)=0),"",_xlfn.MAXIFS(Sessions!$A$4:$A$503,Sessions!$B$4:$B$503,A421))</f>
        <v/>
      </c>
      <c r="H421" s="27" t="str">
        <f aca="false">IF(A421="","",SUMIFS(Sessions!$C$4:$C$503,Sessions!$B$4:$B$503,A421,Sessions!$D$4:$D$503,"Paid",Sessions!$A$4:$A$503,"&gt;="&amp;Summary!$C$5))</f>
        <v/>
      </c>
      <c r="I421" s="27" t="str">
        <f aca="false">IF(A421="","",SUMIFS(Sessions!$C$4:$C$503,Sessions!$B$4:$B$503,A421,Sessions!$D$4:$D$503,"Pro bono",Sessions!$A$4:$A$503,"&gt;="&amp;Summary!$C$5))</f>
        <v/>
      </c>
      <c r="J421" s="27" t="str">
        <f aca="false">IF(A421="","",H421+I421)</f>
        <v/>
      </c>
    </row>
    <row r="422" customFormat="false" ht="15" hidden="false" customHeight="false" outlineLevel="0" collapsed="false">
      <c r="A422" s="24"/>
      <c r="B422" s="24"/>
      <c r="C422" s="24"/>
      <c r="D422" s="24"/>
      <c r="E422" s="25"/>
      <c r="F422" s="26" t="str">
        <f aca="false">IF(OR(A422="",COUNTIF(Sessions!$B$4:$B$503,A422)=0),"",_xlfn.MINIFS(Sessions!$A$4:$A$503,Sessions!$B$4:$B$503,A422))</f>
        <v/>
      </c>
      <c r="G422" s="26" t="str">
        <f aca="false">IF(OR(A422="",COUNTIF(Sessions!$B$4:$B$503,A422)=0),"",_xlfn.MAXIFS(Sessions!$A$4:$A$503,Sessions!$B$4:$B$503,A422))</f>
        <v/>
      </c>
      <c r="H422" s="27" t="str">
        <f aca="false">IF(A422="","",SUMIFS(Sessions!$C$4:$C$503,Sessions!$B$4:$B$503,A422,Sessions!$D$4:$D$503,"Paid",Sessions!$A$4:$A$503,"&gt;="&amp;Summary!$C$5))</f>
        <v/>
      </c>
      <c r="I422" s="27" t="str">
        <f aca="false">IF(A422="","",SUMIFS(Sessions!$C$4:$C$503,Sessions!$B$4:$B$503,A422,Sessions!$D$4:$D$503,"Pro bono",Sessions!$A$4:$A$503,"&gt;="&amp;Summary!$C$5))</f>
        <v/>
      </c>
      <c r="J422" s="27" t="str">
        <f aca="false">IF(A422="","",H422+I422)</f>
        <v/>
      </c>
    </row>
    <row r="423" customFormat="false" ht="15" hidden="false" customHeight="false" outlineLevel="0" collapsed="false">
      <c r="A423" s="24"/>
      <c r="B423" s="24"/>
      <c r="C423" s="24"/>
      <c r="D423" s="24"/>
      <c r="E423" s="25"/>
      <c r="F423" s="26" t="str">
        <f aca="false">IF(OR(A423="",COUNTIF(Sessions!$B$4:$B$503,A423)=0),"",_xlfn.MINIFS(Sessions!$A$4:$A$503,Sessions!$B$4:$B$503,A423))</f>
        <v/>
      </c>
      <c r="G423" s="26" t="str">
        <f aca="false">IF(OR(A423="",COUNTIF(Sessions!$B$4:$B$503,A423)=0),"",_xlfn.MAXIFS(Sessions!$A$4:$A$503,Sessions!$B$4:$B$503,A423))</f>
        <v/>
      </c>
      <c r="H423" s="27" t="str">
        <f aca="false">IF(A423="","",SUMIFS(Sessions!$C$4:$C$503,Sessions!$B$4:$B$503,A423,Sessions!$D$4:$D$503,"Paid",Sessions!$A$4:$A$503,"&gt;="&amp;Summary!$C$5))</f>
        <v/>
      </c>
      <c r="I423" s="27" t="str">
        <f aca="false">IF(A423="","",SUMIFS(Sessions!$C$4:$C$503,Sessions!$B$4:$B$503,A423,Sessions!$D$4:$D$503,"Pro bono",Sessions!$A$4:$A$503,"&gt;="&amp;Summary!$C$5))</f>
        <v/>
      </c>
      <c r="J423" s="27" t="str">
        <f aca="false">IF(A423="","",H423+I423)</f>
        <v/>
      </c>
    </row>
    <row r="424" customFormat="false" ht="15" hidden="false" customHeight="false" outlineLevel="0" collapsed="false">
      <c r="A424" s="24"/>
      <c r="B424" s="24"/>
      <c r="C424" s="24"/>
      <c r="D424" s="24"/>
      <c r="E424" s="25"/>
      <c r="F424" s="26" t="str">
        <f aca="false">IF(OR(A424="",COUNTIF(Sessions!$B$4:$B$503,A424)=0),"",_xlfn.MINIFS(Sessions!$A$4:$A$503,Sessions!$B$4:$B$503,A424))</f>
        <v/>
      </c>
      <c r="G424" s="26" t="str">
        <f aca="false">IF(OR(A424="",COUNTIF(Sessions!$B$4:$B$503,A424)=0),"",_xlfn.MAXIFS(Sessions!$A$4:$A$503,Sessions!$B$4:$B$503,A424))</f>
        <v/>
      </c>
      <c r="H424" s="27" t="str">
        <f aca="false">IF(A424="","",SUMIFS(Sessions!$C$4:$C$503,Sessions!$B$4:$B$503,A424,Sessions!$D$4:$D$503,"Paid",Sessions!$A$4:$A$503,"&gt;="&amp;Summary!$C$5))</f>
        <v/>
      </c>
      <c r="I424" s="27" t="str">
        <f aca="false">IF(A424="","",SUMIFS(Sessions!$C$4:$C$503,Sessions!$B$4:$B$503,A424,Sessions!$D$4:$D$503,"Pro bono",Sessions!$A$4:$A$503,"&gt;="&amp;Summary!$C$5))</f>
        <v/>
      </c>
      <c r="J424" s="27" t="str">
        <f aca="false">IF(A424="","",H424+I424)</f>
        <v/>
      </c>
    </row>
    <row r="425" customFormat="false" ht="15" hidden="false" customHeight="false" outlineLevel="0" collapsed="false">
      <c r="A425" s="24"/>
      <c r="B425" s="24"/>
      <c r="C425" s="24"/>
      <c r="D425" s="24"/>
      <c r="E425" s="25"/>
      <c r="F425" s="26" t="str">
        <f aca="false">IF(OR(A425="",COUNTIF(Sessions!$B$4:$B$503,A425)=0),"",_xlfn.MINIFS(Sessions!$A$4:$A$503,Sessions!$B$4:$B$503,A425))</f>
        <v/>
      </c>
      <c r="G425" s="26" t="str">
        <f aca="false">IF(OR(A425="",COUNTIF(Sessions!$B$4:$B$503,A425)=0),"",_xlfn.MAXIFS(Sessions!$A$4:$A$503,Sessions!$B$4:$B$503,A425))</f>
        <v/>
      </c>
      <c r="H425" s="27" t="str">
        <f aca="false">IF(A425="","",SUMIFS(Sessions!$C$4:$C$503,Sessions!$B$4:$B$503,A425,Sessions!$D$4:$D$503,"Paid",Sessions!$A$4:$A$503,"&gt;="&amp;Summary!$C$5))</f>
        <v/>
      </c>
      <c r="I425" s="27" t="str">
        <f aca="false">IF(A425="","",SUMIFS(Sessions!$C$4:$C$503,Sessions!$B$4:$B$503,A425,Sessions!$D$4:$D$503,"Pro bono",Sessions!$A$4:$A$503,"&gt;="&amp;Summary!$C$5))</f>
        <v/>
      </c>
      <c r="J425" s="27" t="str">
        <f aca="false">IF(A425="","",H425+I425)</f>
        <v/>
      </c>
    </row>
    <row r="426" customFormat="false" ht="15" hidden="false" customHeight="false" outlineLevel="0" collapsed="false">
      <c r="A426" s="24"/>
      <c r="B426" s="24"/>
      <c r="C426" s="24"/>
      <c r="D426" s="24"/>
      <c r="E426" s="25"/>
      <c r="F426" s="26" t="str">
        <f aca="false">IF(OR(A426="",COUNTIF(Sessions!$B$4:$B$503,A426)=0),"",_xlfn.MINIFS(Sessions!$A$4:$A$503,Sessions!$B$4:$B$503,A426))</f>
        <v/>
      </c>
      <c r="G426" s="26" t="str">
        <f aca="false">IF(OR(A426="",COUNTIF(Sessions!$B$4:$B$503,A426)=0),"",_xlfn.MAXIFS(Sessions!$A$4:$A$503,Sessions!$B$4:$B$503,A426))</f>
        <v/>
      </c>
      <c r="H426" s="27" t="str">
        <f aca="false">IF(A426="","",SUMIFS(Sessions!$C$4:$C$503,Sessions!$B$4:$B$503,A426,Sessions!$D$4:$D$503,"Paid",Sessions!$A$4:$A$503,"&gt;="&amp;Summary!$C$5))</f>
        <v/>
      </c>
      <c r="I426" s="27" t="str">
        <f aca="false">IF(A426="","",SUMIFS(Sessions!$C$4:$C$503,Sessions!$B$4:$B$503,A426,Sessions!$D$4:$D$503,"Pro bono",Sessions!$A$4:$A$503,"&gt;="&amp;Summary!$C$5))</f>
        <v/>
      </c>
      <c r="J426" s="27" t="str">
        <f aca="false">IF(A426="","",H426+I426)</f>
        <v/>
      </c>
    </row>
    <row r="427" customFormat="false" ht="15" hidden="false" customHeight="false" outlineLevel="0" collapsed="false">
      <c r="A427" s="24"/>
      <c r="B427" s="24"/>
      <c r="C427" s="24"/>
      <c r="D427" s="24"/>
      <c r="E427" s="25"/>
      <c r="F427" s="26" t="str">
        <f aca="false">IF(OR(A427="",COUNTIF(Sessions!$B$4:$B$503,A427)=0),"",_xlfn.MINIFS(Sessions!$A$4:$A$503,Sessions!$B$4:$B$503,A427))</f>
        <v/>
      </c>
      <c r="G427" s="26" t="str">
        <f aca="false">IF(OR(A427="",COUNTIF(Sessions!$B$4:$B$503,A427)=0),"",_xlfn.MAXIFS(Sessions!$A$4:$A$503,Sessions!$B$4:$B$503,A427))</f>
        <v/>
      </c>
      <c r="H427" s="27" t="str">
        <f aca="false">IF(A427="","",SUMIFS(Sessions!$C$4:$C$503,Sessions!$B$4:$B$503,A427,Sessions!$D$4:$D$503,"Paid",Sessions!$A$4:$A$503,"&gt;="&amp;Summary!$C$5))</f>
        <v/>
      </c>
      <c r="I427" s="27" t="str">
        <f aca="false">IF(A427="","",SUMIFS(Sessions!$C$4:$C$503,Sessions!$B$4:$B$503,A427,Sessions!$D$4:$D$503,"Pro bono",Sessions!$A$4:$A$503,"&gt;="&amp;Summary!$C$5))</f>
        <v/>
      </c>
      <c r="J427" s="27" t="str">
        <f aca="false">IF(A427="","",H427+I427)</f>
        <v/>
      </c>
    </row>
    <row r="428" customFormat="false" ht="15" hidden="false" customHeight="false" outlineLevel="0" collapsed="false">
      <c r="A428" s="24"/>
      <c r="B428" s="24"/>
      <c r="C428" s="24"/>
      <c r="D428" s="24"/>
      <c r="E428" s="25"/>
      <c r="F428" s="26" t="str">
        <f aca="false">IF(OR(A428="",COUNTIF(Sessions!$B$4:$B$503,A428)=0),"",_xlfn.MINIFS(Sessions!$A$4:$A$503,Sessions!$B$4:$B$503,A428))</f>
        <v/>
      </c>
      <c r="G428" s="26" t="str">
        <f aca="false">IF(OR(A428="",COUNTIF(Sessions!$B$4:$B$503,A428)=0),"",_xlfn.MAXIFS(Sessions!$A$4:$A$503,Sessions!$B$4:$B$503,A428))</f>
        <v/>
      </c>
      <c r="H428" s="27" t="str">
        <f aca="false">IF(A428="","",SUMIFS(Sessions!$C$4:$C$503,Sessions!$B$4:$B$503,A428,Sessions!$D$4:$D$503,"Paid",Sessions!$A$4:$A$503,"&gt;="&amp;Summary!$C$5))</f>
        <v/>
      </c>
      <c r="I428" s="27" t="str">
        <f aca="false">IF(A428="","",SUMIFS(Sessions!$C$4:$C$503,Sessions!$B$4:$B$503,A428,Sessions!$D$4:$D$503,"Pro bono",Sessions!$A$4:$A$503,"&gt;="&amp;Summary!$C$5))</f>
        <v/>
      </c>
      <c r="J428" s="27" t="str">
        <f aca="false">IF(A428="","",H428+I428)</f>
        <v/>
      </c>
    </row>
    <row r="429" customFormat="false" ht="15" hidden="false" customHeight="false" outlineLevel="0" collapsed="false">
      <c r="A429" s="24"/>
      <c r="B429" s="24"/>
      <c r="C429" s="24"/>
      <c r="D429" s="24"/>
      <c r="E429" s="25"/>
      <c r="F429" s="26" t="str">
        <f aca="false">IF(OR(A429="",COUNTIF(Sessions!$B$4:$B$503,A429)=0),"",_xlfn.MINIFS(Sessions!$A$4:$A$503,Sessions!$B$4:$B$503,A429))</f>
        <v/>
      </c>
      <c r="G429" s="26" t="str">
        <f aca="false">IF(OR(A429="",COUNTIF(Sessions!$B$4:$B$503,A429)=0),"",_xlfn.MAXIFS(Sessions!$A$4:$A$503,Sessions!$B$4:$B$503,A429))</f>
        <v/>
      </c>
      <c r="H429" s="27" t="str">
        <f aca="false">IF(A429="","",SUMIFS(Sessions!$C$4:$C$503,Sessions!$B$4:$B$503,A429,Sessions!$D$4:$D$503,"Paid",Sessions!$A$4:$A$503,"&gt;="&amp;Summary!$C$5))</f>
        <v/>
      </c>
      <c r="I429" s="27" t="str">
        <f aca="false">IF(A429="","",SUMIFS(Sessions!$C$4:$C$503,Sessions!$B$4:$B$503,A429,Sessions!$D$4:$D$503,"Pro bono",Sessions!$A$4:$A$503,"&gt;="&amp;Summary!$C$5))</f>
        <v/>
      </c>
      <c r="J429" s="27" t="str">
        <f aca="false">IF(A429="","",H429+I429)</f>
        <v/>
      </c>
    </row>
    <row r="430" customFormat="false" ht="15" hidden="false" customHeight="false" outlineLevel="0" collapsed="false">
      <c r="A430" s="24"/>
      <c r="B430" s="24"/>
      <c r="C430" s="24"/>
      <c r="D430" s="24"/>
      <c r="E430" s="25"/>
      <c r="F430" s="26" t="str">
        <f aca="false">IF(OR(A430="",COUNTIF(Sessions!$B$4:$B$503,A430)=0),"",_xlfn.MINIFS(Sessions!$A$4:$A$503,Sessions!$B$4:$B$503,A430))</f>
        <v/>
      </c>
      <c r="G430" s="26" t="str">
        <f aca="false">IF(OR(A430="",COUNTIF(Sessions!$B$4:$B$503,A430)=0),"",_xlfn.MAXIFS(Sessions!$A$4:$A$503,Sessions!$B$4:$B$503,A430))</f>
        <v/>
      </c>
      <c r="H430" s="27" t="str">
        <f aca="false">IF(A430="","",SUMIFS(Sessions!$C$4:$C$503,Sessions!$B$4:$B$503,A430,Sessions!$D$4:$D$503,"Paid",Sessions!$A$4:$A$503,"&gt;="&amp;Summary!$C$5))</f>
        <v/>
      </c>
      <c r="I430" s="27" t="str">
        <f aca="false">IF(A430="","",SUMIFS(Sessions!$C$4:$C$503,Sessions!$B$4:$B$503,A430,Sessions!$D$4:$D$503,"Pro bono",Sessions!$A$4:$A$503,"&gt;="&amp;Summary!$C$5))</f>
        <v/>
      </c>
      <c r="J430" s="27" t="str">
        <f aca="false">IF(A430="","",H430+I430)</f>
        <v/>
      </c>
    </row>
    <row r="431" customFormat="false" ht="15" hidden="false" customHeight="false" outlineLevel="0" collapsed="false">
      <c r="A431" s="24"/>
      <c r="B431" s="24"/>
      <c r="C431" s="24"/>
      <c r="D431" s="24"/>
      <c r="E431" s="25"/>
      <c r="F431" s="26" t="str">
        <f aca="false">IF(OR(A431="",COUNTIF(Sessions!$B$4:$B$503,A431)=0),"",_xlfn.MINIFS(Sessions!$A$4:$A$503,Sessions!$B$4:$B$503,A431))</f>
        <v/>
      </c>
      <c r="G431" s="26" t="str">
        <f aca="false">IF(OR(A431="",COUNTIF(Sessions!$B$4:$B$503,A431)=0),"",_xlfn.MAXIFS(Sessions!$A$4:$A$503,Sessions!$B$4:$B$503,A431))</f>
        <v/>
      </c>
      <c r="H431" s="27" t="str">
        <f aca="false">IF(A431="","",SUMIFS(Sessions!$C$4:$C$503,Sessions!$B$4:$B$503,A431,Sessions!$D$4:$D$503,"Paid",Sessions!$A$4:$A$503,"&gt;="&amp;Summary!$C$5))</f>
        <v/>
      </c>
      <c r="I431" s="27" t="str">
        <f aca="false">IF(A431="","",SUMIFS(Sessions!$C$4:$C$503,Sessions!$B$4:$B$503,A431,Sessions!$D$4:$D$503,"Pro bono",Sessions!$A$4:$A$503,"&gt;="&amp;Summary!$C$5))</f>
        <v/>
      </c>
      <c r="J431" s="27" t="str">
        <f aca="false">IF(A431="","",H431+I431)</f>
        <v/>
      </c>
    </row>
    <row r="432" customFormat="false" ht="15" hidden="false" customHeight="false" outlineLevel="0" collapsed="false">
      <c r="A432" s="24"/>
      <c r="B432" s="24"/>
      <c r="C432" s="24"/>
      <c r="D432" s="24"/>
      <c r="E432" s="25"/>
      <c r="F432" s="26" t="str">
        <f aca="false">IF(OR(A432="",COUNTIF(Sessions!$B$4:$B$503,A432)=0),"",_xlfn.MINIFS(Sessions!$A$4:$A$503,Sessions!$B$4:$B$503,A432))</f>
        <v/>
      </c>
      <c r="G432" s="26" t="str">
        <f aca="false">IF(OR(A432="",COUNTIF(Sessions!$B$4:$B$503,A432)=0),"",_xlfn.MAXIFS(Sessions!$A$4:$A$503,Sessions!$B$4:$B$503,A432))</f>
        <v/>
      </c>
      <c r="H432" s="27" t="str">
        <f aca="false">IF(A432="","",SUMIFS(Sessions!$C$4:$C$503,Sessions!$B$4:$B$503,A432,Sessions!$D$4:$D$503,"Paid",Sessions!$A$4:$A$503,"&gt;="&amp;Summary!$C$5))</f>
        <v/>
      </c>
      <c r="I432" s="27" t="str">
        <f aca="false">IF(A432="","",SUMIFS(Sessions!$C$4:$C$503,Sessions!$B$4:$B$503,A432,Sessions!$D$4:$D$503,"Pro bono",Sessions!$A$4:$A$503,"&gt;="&amp;Summary!$C$5))</f>
        <v/>
      </c>
      <c r="J432" s="27" t="str">
        <f aca="false">IF(A432="","",H432+I432)</f>
        <v/>
      </c>
    </row>
    <row r="433" customFormat="false" ht="15" hidden="false" customHeight="false" outlineLevel="0" collapsed="false">
      <c r="A433" s="24"/>
      <c r="B433" s="24"/>
      <c r="C433" s="24"/>
      <c r="D433" s="24"/>
      <c r="E433" s="25"/>
      <c r="F433" s="26" t="str">
        <f aca="false">IF(OR(A433="",COUNTIF(Sessions!$B$4:$B$503,A433)=0),"",_xlfn.MINIFS(Sessions!$A$4:$A$503,Sessions!$B$4:$B$503,A433))</f>
        <v/>
      </c>
      <c r="G433" s="26" t="str">
        <f aca="false">IF(OR(A433="",COUNTIF(Sessions!$B$4:$B$503,A433)=0),"",_xlfn.MAXIFS(Sessions!$A$4:$A$503,Sessions!$B$4:$B$503,A433))</f>
        <v/>
      </c>
      <c r="H433" s="27" t="str">
        <f aca="false">IF(A433="","",SUMIFS(Sessions!$C$4:$C$503,Sessions!$B$4:$B$503,A433,Sessions!$D$4:$D$503,"Paid",Sessions!$A$4:$A$503,"&gt;="&amp;Summary!$C$5))</f>
        <v/>
      </c>
      <c r="I433" s="27" t="str">
        <f aca="false">IF(A433="","",SUMIFS(Sessions!$C$4:$C$503,Sessions!$B$4:$B$503,A433,Sessions!$D$4:$D$503,"Pro bono",Sessions!$A$4:$A$503,"&gt;="&amp;Summary!$C$5))</f>
        <v/>
      </c>
      <c r="J433" s="27" t="str">
        <f aca="false">IF(A433="","",H433+I433)</f>
        <v/>
      </c>
    </row>
    <row r="434" customFormat="false" ht="15" hidden="false" customHeight="false" outlineLevel="0" collapsed="false">
      <c r="A434" s="24"/>
      <c r="B434" s="24"/>
      <c r="C434" s="24"/>
      <c r="D434" s="24"/>
      <c r="E434" s="25"/>
      <c r="F434" s="26" t="str">
        <f aca="false">IF(OR(A434="",COUNTIF(Sessions!$B$4:$B$503,A434)=0),"",_xlfn.MINIFS(Sessions!$A$4:$A$503,Sessions!$B$4:$B$503,A434))</f>
        <v/>
      </c>
      <c r="G434" s="26" t="str">
        <f aca="false">IF(OR(A434="",COUNTIF(Sessions!$B$4:$B$503,A434)=0),"",_xlfn.MAXIFS(Sessions!$A$4:$A$503,Sessions!$B$4:$B$503,A434))</f>
        <v/>
      </c>
      <c r="H434" s="27" t="str">
        <f aca="false">IF(A434="","",SUMIFS(Sessions!$C$4:$C$503,Sessions!$B$4:$B$503,A434,Sessions!$D$4:$D$503,"Paid",Sessions!$A$4:$A$503,"&gt;="&amp;Summary!$C$5))</f>
        <v/>
      </c>
      <c r="I434" s="27" t="str">
        <f aca="false">IF(A434="","",SUMIFS(Sessions!$C$4:$C$503,Sessions!$B$4:$B$503,A434,Sessions!$D$4:$D$503,"Pro bono",Sessions!$A$4:$A$503,"&gt;="&amp;Summary!$C$5))</f>
        <v/>
      </c>
      <c r="J434" s="27" t="str">
        <f aca="false">IF(A434="","",H434+I434)</f>
        <v/>
      </c>
    </row>
    <row r="435" customFormat="false" ht="15" hidden="false" customHeight="false" outlineLevel="0" collapsed="false">
      <c r="A435" s="24"/>
      <c r="B435" s="24"/>
      <c r="C435" s="24"/>
      <c r="D435" s="24"/>
      <c r="E435" s="25"/>
      <c r="F435" s="26" t="str">
        <f aca="false">IF(OR(A435="",COUNTIF(Sessions!$B$4:$B$503,A435)=0),"",_xlfn.MINIFS(Sessions!$A$4:$A$503,Sessions!$B$4:$B$503,A435))</f>
        <v/>
      </c>
      <c r="G435" s="26" t="str">
        <f aca="false">IF(OR(A435="",COUNTIF(Sessions!$B$4:$B$503,A435)=0),"",_xlfn.MAXIFS(Sessions!$A$4:$A$503,Sessions!$B$4:$B$503,A435))</f>
        <v/>
      </c>
      <c r="H435" s="27" t="str">
        <f aca="false">IF(A435="","",SUMIFS(Sessions!$C$4:$C$503,Sessions!$B$4:$B$503,A435,Sessions!$D$4:$D$503,"Paid",Sessions!$A$4:$A$503,"&gt;="&amp;Summary!$C$5))</f>
        <v/>
      </c>
      <c r="I435" s="27" t="str">
        <f aca="false">IF(A435="","",SUMIFS(Sessions!$C$4:$C$503,Sessions!$B$4:$B$503,A435,Sessions!$D$4:$D$503,"Pro bono",Sessions!$A$4:$A$503,"&gt;="&amp;Summary!$C$5))</f>
        <v/>
      </c>
      <c r="J435" s="27" t="str">
        <f aca="false">IF(A435="","",H435+I435)</f>
        <v/>
      </c>
    </row>
    <row r="436" customFormat="false" ht="15" hidden="false" customHeight="false" outlineLevel="0" collapsed="false">
      <c r="A436" s="24"/>
      <c r="B436" s="24"/>
      <c r="C436" s="24"/>
      <c r="D436" s="24"/>
      <c r="E436" s="25"/>
      <c r="F436" s="26" t="str">
        <f aca="false">IF(OR(A436="",COUNTIF(Sessions!$B$4:$B$503,A436)=0),"",_xlfn.MINIFS(Sessions!$A$4:$A$503,Sessions!$B$4:$B$503,A436))</f>
        <v/>
      </c>
      <c r="G436" s="26" t="str">
        <f aca="false">IF(OR(A436="",COUNTIF(Sessions!$B$4:$B$503,A436)=0),"",_xlfn.MAXIFS(Sessions!$A$4:$A$503,Sessions!$B$4:$B$503,A436))</f>
        <v/>
      </c>
      <c r="H436" s="27" t="str">
        <f aca="false">IF(A436="","",SUMIFS(Sessions!$C$4:$C$503,Sessions!$B$4:$B$503,A436,Sessions!$D$4:$D$503,"Paid",Sessions!$A$4:$A$503,"&gt;="&amp;Summary!$C$5))</f>
        <v/>
      </c>
      <c r="I436" s="27" t="str">
        <f aca="false">IF(A436="","",SUMIFS(Sessions!$C$4:$C$503,Sessions!$B$4:$B$503,A436,Sessions!$D$4:$D$503,"Pro bono",Sessions!$A$4:$A$503,"&gt;="&amp;Summary!$C$5))</f>
        <v/>
      </c>
      <c r="J436" s="27" t="str">
        <f aca="false">IF(A436="","",H436+I436)</f>
        <v/>
      </c>
    </row>
    <row r="437" customFormat="false" ht="15" hidden="false" customHeight="false" outlineLevel="0" collapsed="false">
      <c r="A437" s="24"/>
      <c r="B437" s="24"/>
      <c r="C437" s="24"/>
      <c r="D437" s="24"/>
      <c r="E437" s="25"/>
      <c r="F437" s="26" t="str">
        <f aca="false">IF(OR(A437="",COUNTIF(Sessions!$B$4:$B$503,A437)=0),"",_xlfn.MINIFS(Sessions!$A$4:$A$503,Sessions!$B$4:$B$503,A437))</f>
        <v/>
      </c>
      <c r="G437" s="26" t="str">
        <f aca="false">IF(OR(A437="",COUNTIF(Sessions!$B$4:$B$503,A437)=0),"",_xlfn.MAXIFS(Sessions!$A$4:$A$503,Sessions!$B$4:$B$503,A437))</f>
        <v/>
      </c>
      <c r="H437" s="27" t="str">
        <f aca="false">IF(A437="","",SUMIFS(Sessions!$C$4:$C$503,Sessions!$B$4:$B$503,A437,Sessions!$D$4:$D$503,"Paid",Sessions!$A$4:$A$503,"&gt;="&amp;Summary!$C$5))</f>
        <v/>
      </c>
      <c r="I437" s="27" t="str">
        <f aca="false">IF(A437="","",SUMIFS(Sessions!$C$4:$C$503,Sessions!$B$4:$B$503,A437,Sessions!$D$4:$D$503,"Pro bono",Sessions!$A$4:$A$503,"&gt;="&amp;Summary!$C$5))</f>
        <v/>
      </c>
      <c r="J437" s="27" t="str">
        <f aca="false">IF(A437="","",H437+I437)</f>
        <v/>
      </c>
    </row>
    <row r="438" customFormat="false" ht="15" hidden="false" customHeight="false" outlineLevel="0" collapsed="false">
      <c r="A438" s="24"/>
      <c r="B438" s="24"/>
      <c r="C438" s="24"/>
      <c r="D438" s="24"/>
      <c r="E438" s="25"/>
      <c r="F438" s="26" t="str">
        <f aca="false">IF(OR(A438="",COUNTIF(Sessions!$B$4:$B$503,A438)=0),"",_xlfn.MINIFS(Sessions!$A$4:$A$503,Sessions!$B$4:$B$503,A438))</f>
        <v/>
      </c>
      <c r="G438" s="26" t="str">
        <f aca="false">IF(OR(A438="",COUNTIF(Sessions!$B$4:$B$503,A438)=0),"",_xlfn.MAXIFS(Sessions!$A$4:$A$503,Sessions!$B$4:$B$503,A438))</f>
        <v/>
      </c>
      <c r="H438" s="27" t="str">
        <f aca="false">IF(A438="","",SUMIFS(Sessions!$C$4:$C$503,Sessions!$B$4:$B$503,A438,Sessions!$D$4:$D$503,"Paid",Sessions!$A$4:$A$503,"&gt;="&amp;Summary!$C$5))</f>
        <v/>
      </c>
      <c r="I438" s="27" t="str">
        <f aca="false">IF(A438="","",SUMIFS(Sessions!$C$4:$C$503,Sessions!$B$4:$B$503,A438,Sessions!$D$4:$D$503,"Pro bono",Sessions!$A$4:$A$503,"&gt;="&amp;Summary!$C$5))</f>
        <v/>
      </c>
      <c r="J438" s="27" t="str">
        <f aca="false">IF(A438="","",H438+I438)</f>
        <v/>
      </c>
    </row>
    <row r="439" customFormat="false" ht="15" hidden="false" customHeight="false" outlineLevel="0" collapsed="false">
      <c r="A439" s="24"/>
      <c r="B439" s="24"/>
      <c r="C439" s="24"/>
      <c r="D439" s="24"/>
      <c r="E439" s="25"/>
      <c r="F439" s="26" t="str">
        <f aca="false">IF(OR(A439="",COUNTIF(Sessions!$B$4:$B$503,A439)=0),"",_xlfn.MINIFS(Sessions!$A$4:$A$503,Sessions!$B$4:$B$503,A439))</f>
        <v/>
      </c>
      <c r="G439" s="26" t="str">
        <f aca="false">IF(OR(A439="",COUNTIF(Sessions!$B$4:$B$503,A439)=0),"",_xlfn.MAXIFS(Sessions!$A$4:$A$503,Sessions!$B$4:$B$503,A439))</f>
        <v/>
      </c>
      <c r="H439" s="27" t="str">
        <f aca="false">IF(A439="","",SUMIFS(Sessions!$C$4:$C$503,Sessions!$B$4:$B$503,A439,Sessions!$D$4:$D$503,"Paid",Sessions!$A$4:$A$503,"&gt;="&amp;Summary!$C$5))</f>
        <v/>
      </c>
      <c r="I439" s="27" t="str">
        <f aca="false">IF(A439="","",SUMIFS(Sessions!$C$4:$C$503,Sessions!$B$4:$B$503,A439,Sessions!$D$4:$D$503,"Pro bono",Sessions!$A$4:$A$503,"&gt;="&amp;Summary!$C$5))</f>
        <v/>
      </c>
      <c r="J439" s="27" t="str">
        <f aca="false">IF(A439="","",H439+I439)</f>
        <v/>
      </c>
    </row>
    <row r="440" customFormat="false" ht="15" hidden="false" customHeight="false" outlineLevel="0" collapsed="false">
      <c r="A440" s="24"/>
      <c r="B440" s="24"/>
      <c r="C440" s="24"/>
      <c r="D440" s="24"/>
      <c r="E440" s="25"/>
      <c r="F440" s="26" t="str">
        <f aca="false">IF(OR(A440="",COUNTIF(Sessions!$B$4:$B$503,A440)=0),"",_xlfn.MINIFS(Sessions!$A$4:$A$503,Sessions!$B$4:$B$503,A440))</f>
        <v/>
      </c>
      <c r="G440" s="26" t="str">
        <f aca="false">IF(OR(A440="",COUNTIF(Sessions!$B$4:$B$503,A440)=0),"",_xlfn.MAXIFS(Sessions!$A$4:$A$503,Sessions!$B$4:$B$503,A440))</f>
        <v/>
      </c>
      <c r="H440" s="27" t="str">
        <f aca="false">IF(A440="","",SUMIFS(Sessions!$C$4:$C$503,Sessions!$B$4:$B$503,A440,Sessions!$D$4:$D$503,"Paid",Sessions!$A$4:$A$503,"&gt;="&amp;Summary!$C$5))</f>
        <v/>
      </c>
      <c r="I440" s="27" t="str">
        <f aca="false">IF(A440="","",SUMIFS(Sessions!$C$4:$C$503,Sessions!$B$4:$B$503,A440,Sessions!$D$4:$D$503,"Pro bono",Sessions!$A$4:$A$503,"&gt;="&amp;Summary!$C$5))</f>
        <v/>
      </c>
      <c r="J440" s="27" t="str">
        <f aca="false">IF(A440="","",H440+I440)</f>
        <v/>
      </c>
    </row>
    <row r="441" customFormat="false" ht="15" hidden="false" customHeight="false" outlineLevel="0" collapsed="false">
      <c r="A441" s="24"/>
      <c r="B441" s="24"/>
      <c r="C441" s="24"/>
      <c r="D441" s="24"/>
      <c r="E441" s="25"/>
      <c r="F441" s="26" t="str">
        <f aca="false">IF(OR(A441="",COUNTIF(Sessions!$B$4:$B$503,A441)=0),"",_xlfn.MINIFS(Sessions!$A$4:$A$503,Sessions!$B$4:$B$503,A441))</f>
        <v/>
      </c>
      <c r="G441" s="26" t="str">
        <f aca="false">IF(OR(A441="",COUNTIF(Sessions!$B$4:$B$503,A441)=0),"",_xlfn.MAXIFS(Sessions!$A$4:$A$503,Sessions!$B$4:$B$503,A441))</f>
        <v/>
      </c>
      <c r="H441" s="27" t="str">
        <f aca="false">IF(A441="","",SUMIFS(Sessions!$C$4:$C$503,Sessions!$B$4:$B$503,A441,Sessions!$D$4:$D$503,"Paid",Sessions!$A$4:$A$503,"&gt;="&amp;Summary!$C$5))</f>
        <v/>
      </c>
      <c r="I441" s="27" t="str">
        <f aca="false">IF(A441="","",SUMIFS(Sessions!$C$4:$C$503,Sessions!$B$4:$B$503,A441,Sessions!$D$4:$D$503,"Pro bono",Sessions!$A$4:$A$503,"&gt;="&amp;Summary!$C$5))</f>
        <v/>
      </c>
      <c r="J441" s="27" t="str">
        <f aca="false">IF(A441="","",H441+I441)</f>
        <v/>
      </c>
    </row>
    <row r="442" customFormat="false" ht="15" hidden="false" customHeight="false" outlineLevel="0" collapsed="false">
      <c r="A442" s="24"/>
      <c r="B442" s="24"/>
      <c r="C442" s="24"/>
      <c r="D442" s="24"/>
      <c r="E442" s="25"/>
      <c r="F442" s="26" t="str">
        <f aca="false">IF(OR(A442="",COUNTIF(Sessions!$B$4:$B$503,A442)=0),"",_xlfn.MINIFS(Sessions!$A$4:$A$503,Sessions!$B$4:$B$503,A442))</f>
        <v/>
      </c>
      <c r="G442" s="26" t="str">
        <f aca="false">IF(OR(A442="",COUNTIF(Sessions!$B$4:$B$503,A442)=0),"",_xlfn.MAXIFS(Sessions!$A$4:$A$503,Sessions!$B$4:$B$503,A442))</f>
        <v/>
      </c>
      <c r="H442" s="27" t="str">
        <f aca="false">IF(A442="","",SUMIFS(Sessions!$C$4:$C$503,Sessions!$B$4:$B$503,A442,Sessions!$D$4:$D$503,"Paid",Sessions!$A$4:$A$503,"&gt;="&amp;Summary!$C$5))</f>
        <v/>
      </c>
      <c r="I442" s="27" t="str">
        <f aca="false">IF(A442="","",SUMIFS(Sessions!$C$4:$C$503,Sessions!$B$4:$B$503,A442,Sessions!$D$4:$D$503,"Pro bono",Sessions!$A$4:$A$503,"&gt;="&amp;Summary!$C$5))</f>
        <v/>
      </c>
      <c r="J442" s="27" t="str">
        <f aca="false">IF(A442="","",H442+I442)</f>
        <v/>
      </c>
    </row>
    <row r="443" customFormat="false" ht="15" hidden="false" customHeight="false" outlineLevel="0" collapsed="false">
      <c r="A443" s="24"/>
      <c r="B443" s="24"/>
      <c r="C443" s="24"/>
      <c r="D443" s="24"/>
      <c r="E443" s="25"/>
      <c r="F443" s="26" t="str">
        <f aca="false">IF(OR(A443="",COUNTIF(Sessions!$B$4:$B$503,A443)=0),"",_xlfn.MINIFS(Sessions!$A$4:$A$503,Sessions!$B$4:$B$503,A443))</f>
        <v/>
      </c>
      <c r="G443" s="26" t="str">
        <f aca="false">IF(OR(A443="",COUNTIF(Sessions!$B$4:$B$503,A443)=0),"",_xlfn.MAXIFS(Sessions!$A$4:$A$503,Sessions!$B$4:$B$503,A443))</f>
        <v/>
      </c>
      <c r="H443" s="27" t="str">
        <f aca="false">IF(A443="","",SUMIFS(Sessions!$C$4:$C$503,Sessions!$B$4:$B$503,A443,Sessions!$D$4:$D$503,"Paid",Sessions!$A$4:$A$503,"&gt;="&amp;Summary!$C$5))</f>
        <v/>
      </c>
      <c r="I443" s="27" t="str">
        <f aca="false">IF(A443="","",SUMIFS(Sessions!$C$4:$C$503,Sessions!$B$4:$B$503,A443,Sessions!$D$4:$D$503,"Pro bono",Sessions!$A$4:$A$503,"&gt;="&amp;Summary!$C$5))</f>
        <v/>
      </c>
      <c r="J443" s="27" t="str">
        <f aca="false">IF(A443="","",H443+I443)</f>
        <v/>
      </c>
    </row>
    <row r="444" customFormat="false" ht="15" hidden="false" customHeight="false" outlineLevel="0" collapsed="false">
      <c r="A444" s="24"/>
      <c r="B444" s="24"/>
      <c r="C444" s="24"/>
      <c r="D444" s="24"/>
      <c r="E444" s="25"/>
      <c r="F444" s="26" t="str">
        <f aca="false">IF(OR(A444="",COUNTIF(Sessions!$B$4:$B$503,A444)=0),"",_xlfn.MINIFS(Sessions!$A$4:$A$503,Sessions!$B$4:$B$503,A444))</f>
        <v/>
      </c>
      <c r="G444" s="26" t="str">
        <f aca="false">IF(OR(A444="",COUNTIF(Sessions!$B$4:$B$503,A444)=0),"",_xlfn.MAXIFS(Sessions!$A$4:$A$503,Sessions!$B$4:$B$503,A444))</f>
        <v/>
      </c>
      <c r="H444" s="27" t="str">
        <f aca="false">IF(A444="","",SUMIFS(Sessions!$C$4:$C$503,Sessions!$B$4:$B$503,A444,Sessions!$D$4:$D$503,"Paid",Sessions!$A$4:$A$503,"&gt;="&amp;Summary!$C$5))</f>
        <v/>
      </c>
      <c r="I444" s="27" t="str">
        <f aca="false">IF(A444="","",SUMIFS(Sessions!$C$4:$C$503,Sessions!$B$4:$B$503,A444,Sessions!$D$4:$D$503,"Pro bono",Sessions!$A$4:$A$503,"&gt;="&amp;Summary!$C$5))</f>
        <v/>
      </c>
      <c r="J444" s="27" t="str">
        <f aca="false">IF(A444="","",H444+I444)</f>
        <v/>
      </c>
    </row>
    <row r="445" customFormat="false" ht="15" hidden="false" customHeight="false" outlineLevel="0" collapsed="false">
      <c r="A445" s="24"/>
      <c r="B445" s="24"/>
      <c r="C445" s="24"/>
      <c r="D445" s="24"/>
      <c r="E445" s="25"/>
      <c r="F445" s="26" t="str">
        <f aca="false">IF(OR(A445="",COUNTIF(Sessions!$B$4:$B$503,A445)=0),"",_xlfn.MINIFS(Sessions!$A$4:$A$503,Sessions!$B$4:$B$503,A445))</f>
        <v/>
      </c>
      <c r="G445" s="26" t="str">
        <f aca="false">IF(OR(A445="",COUNTIF(Sessions!$B$4:$B$503,A445)=0),"",_xlfn.MAXIFS(Sessions!$A$4:$A$503,Sessions!$B$4:$B$503,A445))</f>
        <v/>
      </c>
      <c r="H445" s="27" t="str">
        <f aca="false">IF(A445="","",SUMIFS(Sessions!$C$4:$C$503,Sessions!$B$4:$B$503,A445,Sessions!$D$4:$D$503,"Paid",Sessions!$A$4:$A$503,"&gt;="&amp;Summary!$C$5))</f>
        <v/>
      </c>
      <c r="I445" s="27" t="str">
        <f aca="false">IF(A445="","",SUMIFS(Sessions!$C$4:$C$503,Sessions!$B$4:$B$503,A445,Sessions!$D$4:$D$503,"Pro bono",Sessions!$A$4:$A$503,"&gt;="&amp;Summary!$C$5))</f>
        <v/>
      </c>
      <c r="J445" s="27" t="str">
        <f aca="false">IF(A445="","",H445+I445)</f>
        <v/>
      </c>
    </row>
    <row r="446" customFormat="false" ht="15" hidden="false" customHeight="false" outlineLevel="0" collapsed="false">
      <c r="A446" s="24"/>
      <c r="B446" s="24"/>
      <c r="C446" s="24"/>
      <c r="D446" s="24"/>
      <c r="E446" s="25"/>
      <c r="F446" s="26" t="str">
        <f aca="false">IF(OR(A446="",COUNTIF(Sessions!$B$4:$B$503,A446)=0),"",_xlfn.MINIFS(Sessions!$A$4:$A$503,Sessions!$B$4:$B$503,A446))</f>
        <v/>
      </c>
      <c r="G446" s="26" t="str">
        <f aca="false">IF(OR(A446="",COUNTIF(Sessions!$B$4:$B$503,A446)=0),"",_xlfn.MAXIFS(Sessions!$A$4:$A$503,Sessions!$B$4:$B$503,A446))</f>
        <v/>
      </c>
      <c r="H446" s="27" t="str">
        <f aca="false">IF(A446="","",SUMIFS(Sessions!$C$4:$C$503,Sessions!$B$4:$B$503,A446,Sessions!$D$4:$D$503,"Paid",Sessions!$A$4:$A$503,"&gt;="&amp;Summary!$C$5))</f>
        <v/>
      </c>
      <c r="I446" s="27" t="str">
        <f aca="false">IF(A446="","",SUMIFS(Sessions!$C$4:$C$503,Sessions!$B$4:$B$503,A446,Sessions!$D$4:$D$503,"Pro bono",Sessions!$A$4:$A$503,"&gt;="&amp;Summary!$C$5))</f>
        <v/>
      </c>
      <c r="J446" s="27" t="str">
        <f aca="false">IF(A446="","",H446+I446)</f>
        <v/>
      </c>
    </row>
    <row r="447" customFormat="false" ht="15" hidden="false" customHeight="false" outlineLevel="0" collapsed="false">
      <c r="A447" s="24"/>
      <c r="B447" s="24"/>
      <c r="C447" s="24"/>
      <c r="D447" s="24"/>
      <c r="E447" s="25"/>
      <c r="F447" s="26" t="str">
        <f aca="false">IF(OR(A447="",COUNTIF(Sessions!$B$4:$B$503,A447)=0),"",_xlfn.MINIFS(Sessions!$A$4:$A$503,Sessions!$B$4:$B$503,A447))</f>
        <v/>
      </c>
      <c r="G447" s="26" t="str">
        <f aca="false">IF(OR(A447="",COUNTIF(Sessions!$B$4:$B$503,A447)=0),"",_xlfn.MAXIFS(Sessions!$A$4:$A$503,Sessions!$B$4:$B$503,A447))</f>
        <v/>
      </c>
      <c r="H447" s="27" t="str">
        <f aca="false">IF(A447="","",SUMIFS(Sessions!$C$4:$C$503,Sessions!$B$4:$B$503,A447,Sessions!$D$4:$D$503,"Paid",Sessions!$A$4:$A$503,"&gt;="&amp;Summary!$C$5))</f>
        <v/>
      </c>
      <c r="I447" s="27" t="str">
        <f aca="false">IF(A447="","",SUMIFS(Sessions!$C$4:$C$503,Sessions!$B$4:$B$503,A447,Sessions!$D$4:$D$503,"Pro bono",Sessions!$A$4:$A$503,"&gt;="&amp;Summary!$C$5))</f>
        <v/>
      </c>
      <c r="J447" s="27" t="str">
        <f aca="false">IF(A447="","",H447+I447)</f>
        <v/>
      </c>
    </row>
    <row r="448" customFormat="false" ht="15" hidden="false" customHeight="false" outlineLevel="0" collapsed="false">
      <c r="A448" s="24"/>
      <c r="B448" s="24"/>
      <c r="C448" s="24"/>
      <c r="D448" s="24"/>
      <c r="E448" s="25"/>
      <c r="F448" s="26" t="str">
        <f aca="false">IF(OR(A448="",COUNTIF(Sessions!$B$4:$B$503,A448)=0),"",_xlfn.MINIFS(Sessions!$A$4:$A$503,Sessions!$B$4:$B$503,A448))</f>
        <v/>
      </c>
      <c r="G448" s="26" t="str">
        <f aca="false">IF(OR(A448="",COUNTIF(Sessions!$B$4:$B$503,A448)=0),"",_xlfn.MAXIFS(Sessions!$A$4:$A$503,Sessions!$B$4:$B$503,A448))</f>
        <v/>
      </c>
      <c r="H448" s="27" t="str">
        <f aca="false">IF(A448="","",SUMIFS(Sessions!$C$4:$C$503,Sessions!$B$4:$B$503,A448,Sessions!$D$4:$D$503,"Paid",Sessions!$A$4:$A$503,"&gt;="&amp;Summary!$C$5))</f>
        <v/>
      </c>
      <c r="I448" s="27" t="str">
        <f aca="false">IF(A448="","",SUMIFS(Sessions!$C$4:$C$503,Sessions!$B$4:$B$503,A448,Sessions!$D$4:$D$503,"Pro bono",Sessions!$A$4:$A$503,"&gt;="&amp;Summary!$C$5))</f>
        <v/>
      </c>
      <c r="J448" s="27" t="str">
        <f aca="false">IF(A448="","",H448+I448)</f>
        <v/>
      </c>
    </row>
    <row r="449" customFormat="false" ht="15" hidden="false" customHeight="false" outlineLevel="0" collapsed="false">
      <c r="A449" s="24"/>
      <c r="B449" s="24"/>
      <c r="C449" s="24"/>
      <c r="D449" s="24"/>
      <c r="E449" s="25"/>
      <c r="F449" s="26" t="str">
        <f aca="false">IF(OR(A449="",COUNTIF(Sessions!$B$4:$B$503,A449)=0),"",_xlfn.MINIFS(Sessions!$A$4:$A$503,Sessions!$B$4:$B$503,A449))</f>
        <v/>
      </c>
      <c r="G449" s="26" t="str">
        <f aca="false">IF(OR(A449="",COUNTIF(Sessions!$B$4:$B$503,A449)=0),"",_xlfn.MAXIFS(Sessions!$A$4:$A$503,Sessions!$B$4:$B$503,A449))</f>
        <v/>
      </c>
      <c r="H449" s="27" t="str">
        <f aca="false">IF(A449="","",SUMIFS(Sessions!$C$4:$C$503,Sessions!$B$4:$B$503,A449,Sessions!$D$4:$D$503,"Paid",Sessions!$A$4:$A$503,"&gt;="&amp;Summary!$C$5))</f>
        <v/>
      </c>
      <c r="I449" s="27" t="str">
        <f aca="false">IF(A449="","",SUMIFS(Sessions!$C$4:$C$503,Sessions!$B$4:$B$503,A449,Sessions!$D$4:$D$503,"Pro bono",Sessions!$A$4:$A$503,"&gt;="&amp;Summary!$C$5))</f>
        <v/>
      </c>
      <c r="J449" s="27" t="str">
        <f aca="false">IF(A449="","",H449+I449)</f>
        <v/>
      </c>
    </row>
    <row r="450" customFormat="false" ht="15" hidden="false" customHeight="false" outlineLevel="0" collapsed="false">
      <c r="A450" s="24"/>
      <c r="B450" s="24"/>
      <c r="C450" s="24"/>
      <c r="D450" s="24"/>
      <c r="E450" s="25"/>
      <c r="F450" s="26" t="str">
        <f aca="false">IF(OR(A450="",COUNTIF(Sessions!$B$4:$B$503,A450)=0),"",_xlfn.MINIFS(Sessions!$A$4:$A$503,Sessions!$B$4:$B$503,A450))</f>
        <v/>
      </c>
      <c r="G450" s="26" t="str">
        <f aca="false">IF(OR(A450="",COUNTIF(Sessions!$B$4:$B$503,A450)=0),"",_xlfn.MAXIFS(Sessions!$A$4:$A$503,Sessions!$B$4:$B$503,A450))</f>
        <v/>
      </c>
      <c r="H450" s="27" t="str">
        <f aca="false">IF(A450="","",SUMIFS(Sessions!$C$4:$C$503,Sessions!$B$4:$B$503,A450,Sessions!$D$4:$D$503,"Paid",Sessions!$A$4:$A$503,"&gt;="&amp;Summary!$C$5))</f>
        <v/>
      </c>
      <c r="I450" s="27" t="str">
        <f aca="false">IF(A450="","",SUMIFS(Sessions!$C$4:$C$503,Sessions!$B$4:$B$503,A450,Sessions!$D$4:$D$503,"Pro bono",Sessions!$A$4:$A$503,"&gt;="&amp;Summary!$C$5))</f>
        <v/>
      </c>
      <c r="J450" s="27" t="str">
        <f aca="false">IF(A450="","",H450+I450)</f>
        <v/>
      </c>
    </row>
    <row r="451" customFormat="false" ht="15" hidden="false" customHeight="false" outlineLevel="0" collapsed="false">
      <c r="A451" s="24"/>
      <c r="B451" s="24"/>
      <c r="C451" s="24"/>
      <c r="D451" s="24"/>
      <c r="E451" s="25"/>
      <c r="F451" s="26" t="str">
        <f aca="false">IF(OR(A451="",COUNTIF(Sessions!$B$4:$B$503,A451)=0),"",_xlfn.MINIFS(Sessions!$A$4:$A$503,Sessions!$B$4:$B$503,A451))</f>
        <v/>
      </c>
      <c r="G451" s="26" t="str">
        <f aca="false">IF(OR(A451="",COUNTIF(Sessions!$B$4:$B$503,A451)=0),"",_xlfn.MAXIFS(Sessions!$A$4:$A$503,Sessions!$B$4:$B$503,A451))</f>
        <v/>
      </c>
      <c r="H451" s="27" t="str">
        <f aca="false">IF(A451="","",SUMIFS(Sessions!$C$4:$C$503,Sessions!$B$4:$B$503,A451,Sessions!$D$4:$D$503,"Paid",Sessions!$A$4:$A$503,"&gt;="&amp;Summary!$C$5))</f>
        <v/>
      </c>
      <c r="I451" s="27" t="str">
        <f aca="false">IF(A451="","",SUMIFS(Sessions!$C$4:$C$503,Sessions!$B$4:$B$503,A451,Sessions!$D$4:$D$503,"Pro bono",Sessions!$A$4:$A$503,"&gt;="&amp;Summary!$C$5))</f>
        <v/>
      </c>
      <c r="J451" s="27" t="str">
        <f aca="false">IF(A451="","",H451+I451)</f>
        <v/>
      </c>
    </row>
    <row r="452" customFormat="false" ht="15" hidden="false" customHeight="false" outlineLevel="0" collapsed="false">
      <c r="A452" s="24"/>
      <c r="B452" s="24"/>
      <c r="C452" s="24"/>
      <c r="D452" s="24"/>
      <c r="E452" s="25"/>
      <c r="F452" s="26" t="str">
        <f aca="false">IF(OR(A452="",COUNTIF(Sessions!$B$4:$B$503,A452)=0),"",_xlfn.MINIFS(Sessions!$A$4:$A$503,Sessions!$B$4:$B$503,A452))</f>
        <v/>
      </c>
      <c r="G452" s="26" t="str">
        <f aca="false">IF(OR(A452="",COUNTIF(Sessions!$B$4:$B$503,A452)=0),"",_xlfn.MAXIFS(Sessions!$A$4:$A$503,Sessions!$B$4:$B$503,A452))</f>
        <v/>
      </c>
      <c r="H452" s="27" t="str">
        <f aca="false">IF(A452="","",SUMIFS(Sessions!$C$4:$C$503,Sessions!$B$4:$B$503,A452,Sessions!$D$4:$D$503,"Paid",Sessions!$A$4:$A$503,"&gt;="&amp;Summary!$C$5))</f>
        <v/>
      </c>
      <c r="I452" s="27" t="str">
        <f aca="false">IF(A452="","",SUMIFS(Sessions!$C$4:$C$503,Sessions!$B$4:$B$503,A452,Sessions!$D$4:$D$503,"Pro bono",Sessions!$A$4:$A$503,"&gt;="&amp;Summary!$C$5))</f>
        <v/>
      </c>
      <c r="J452" s="27" t="str">
        <f aca="false">IF(A452="","",H452+I452)</f>
        <v/>
      </c>
    </row>
    <row r="453" customFormat="false" ht="15" hidden="false" customHeight="false" outlineLevel="0" collapsed="false">
      <c r="A453" s="24"/>
      <c r="B453" s="24"/>
      <c r="C453" s="24"/>
      <c r="D453" s="24"/>
      <c r="E453" s="25"/>
      <c r="F453" s="26" t="str">
        <f aca="false">IF(OR(A453="",COUNTIF(Sessions!$B$4:$B$503,A453)=0),"",_xlfn.MINIFS(Sessions!$A$4:$A$503,Sessions!$B$4:$B$503,A453))</f>
        <v/>
      </c>
      <c r="G453" s="26" t="str">
        <f aca="false">IF(OR(A453="",COUNTIF(Sessions!$B$4:$B$503,A453)=0),"",_xlfn.MAXIFS(Sessions!$A$4:$A$503,Sessions!$B$4:$B$503,A453))</f>
        <v/>
      </c>
      <c r="H453" s="27" t="str">
        <f aca="false">IF(A453="","",SUMIFS(Sessions!$C$4:$C$503,Sessions!$B$4:$B$503,A453,Sessions!$D$4:$D$503,"Paid",Sessions!$A$4:$A$503,"&gt;="&amp;Summary!$C$5))</f>
        <v/>
      </c>
      <c r="I453" s="27" t="str">
        <f aca="false">IF(A453="","",SUMIFS(Sessions!$C$4:$C$503,Sessions!$B$4:$B$503,A453,Sessions!$D$4:$D$503,"Pro bono",Sessions!$A$4:$A$503,"&gt;="&amp;Summary!$C$5))</f>
        <v/>
      </c>
      <c r="J453" s="27" t="str">
        <f aca="false">IF(A453="","",H453+I453)</f>
        <v/>
      </c>
    </row>
    <row r="454" customFormat="false" ht="15" hidden="false" customHeight="false" outlineLevel="0" collapsed="false">
      <c r="A454" s="24"/>
      <c r="B454" s="24"/>
      <c r="C454" s="24"/>
      <c r="D454" s="24"/>
      <c r="E454" s="25"/>
      <c r="F454" s="26" t="str">
        <f aca="false">IF(OR(A454="",COUNTIF(Sessions!$B$4:$B$503,A454)=0),"",_xlfn.MINIFS(Sessions!$A$4:$A$503,Sessions!$B$4:$B$503,A454))</f>
        <v/>
      </c>
      <c r="G454" s="26" t="str">
        <f aca="false">IF(OR(A454="",COUNTIF(Sessions!$B$4:$B$503,A454)=0),"",_xlfn.MAXIFS(Sessions!$A$4:$A$503,Sessions!$B$4:$B$503,A454))</f>
        <v/>
      </c>
      <c r="H454" s="27" t="str">
        <f aca="false">IF(A454="","",SUMIFS(Sessions!$C$4:$C$503,Sessions!$B$4:$B$503,A454,Sessions!$D$4:$D$503,"Paid",Sessions!$A$4:$A$503,"&gt;="&amp;Summary!$C$5))</f>
        <v/>
      </c>
      <c r="I454" s="27" t="str">
        <f aca="false">IF(A454="","",SUMIFS(Sessions!$C$4:$C$503,Sessions!$B$4:$B$503,A454,Sessions!$D$4:$D$503,"Pro bono",Sessions!$A$4:$A$503,"&gt;="&amp;Summary!$C$5))</f>
        <v/>
      </c>
      <c r="J454" s="27" t="str">
        <f aca="false">IF(A454="","",H454+I454)</f>
        <v/>
      </c>
    </row>
    <row r="455" customFormat="false" ht="15" hidden="false" customHeight="false" outlineLevel="0" collapsed="false">
      <c r="A455" s="24"/>
      <c r="B455" s="24"/>
      <c r="C455" s="24"/>
      <c r="D455" s="24"/>
      <c r="E455" s="25"/>
      <c r="F455" s="26" t="str">
        <f aca="false">IF(OR(A455="",COUNTIF(Sessions!$B$4:$B$503,A455)=0),"",_xlfn.MINIFS(Sessions!$A$4:$A$503,Sessions!$B$4:$B$503,A455))</f>
        <v/>
      </c>
      <c r="G455" s="26" t="str">
        <f aca="false">IF(OR(A455="",COUNTIF(Sessions!$B$4:$B$503,A455)=0),"",_xlfn.MAXIFS(Sessions!$A$4:$A$503,Sessions!$B$4:$B$503,A455))</f>
        <v/>
      </c>
      <c r="H455" s="27" t="str">
        <f aca="false">IF(A455="","",SUMIFS(Sessions!$C$4:$C$503,Sessions!$B$4:$B$503,A455,Sessions!$D$4:$D$503,"Paid",Sessions!$A$4:$A$503,"&gt;="&amp;Summary!$C$5))</f>
        <v/>
      </c>
      <c r="I455" s="27" t="str">
        <f aca="false">IF(A455="","",SUMIFS(Sessions!$C$4:$C$503,Sessions!$B$4:$B$503,A455,Sessions!$D$4:$D$503,"Pro bono",Sessions!$A$4:$A$503,"&gt;="&amp;Summary!$C$5))</f>
        <v/>
      </c>
      <c r="J455" s="27" t="str">
        <f aca="false">IF(A455="","",H455+I455)</f>
        <v/>
      </c>
    </row>
    <row r="456" customFormat="false" ht="15" hidden="false" customHeight="false" outlineLevel="0" collapsed="false">
      <c r="A456" s="24"/>
      <c r="B456" s="24"/>
      <c r="C456" s="24"/>
      <c r="D456" s="24"/>
      <c r="E456" s="25"/>
      <c r="F456" s="26" t="str">
        <f aca="false">IF(OR(A456="",COUNTIF(Sessions!$B$4:$B$503,A456)=0),"",_xlfn.MINIFS(Sessions!$A$4:$A$503,Sessions!$B$4:$B$503,A456))</f>
        <v/>
      </c>
      <c r="G456" s="26" t="str">
        <f aca="false">IF(OR(A456="",COUNTIF(Sessions!$B$4:$B$503,A456)=0),"",_xlfn.MAXIFS(Sessions!$A$4:$A$503,Sessions!$B$4:$B$503,A456))</f>
        <v/>
      </c>
      <c r="H456" s="27" t="str">
        <f aca="false">IF(A456="","",SUMIFS(Sessions!$C$4:$C$503,Sessions!$B$4:$B$503,A456,Sessions!$D$4:$D$503,"Paid",Sessions!$A$4:$A$503,"&gt;="&amp;Summary!$C$5))</f>
        <v/>
      </c>
      <c r="I456" s="27" t="str">
        <f aca="false">IF(A456="","",SUMIFS(Sessions!$C$4:$C$503,Sessions!$B$4:$B$503,A456,Sessions!$D$4:$D$503,"Pro bono",Sessions!$A$4:$A$503,"&gt;="&amp;Summary!$C$5))</f>
        <v/>
      </c>
      <c r="J456" s="27" t="str">
        <f aca="false">IF(A456="","",H456+I456)</f>
        <v/>
      </c>
    </row>
    <row r="457" customFormat="false" ht="15" hidden="false" customHeight="false" outlineLevel="0" collapsed="false">
      <c r="A457" s="24"/>
      <c r="B457" s="24"/>
      <c r="C457" s="24"/>
      <c r="D457" s="24"/>
      <c r="E457" s="25"/>
      <c r="F457" s="26" t="str">
        <f aca="false">IF(OR(A457="",COUNTIF(Sessions!$B$4:$B$503,A457)=0),"",_xlfn.MINIFS(Sessions!$A$4:$A$503,Sessions!$B$4:$B$503,A457))</f>
        <v/>
      </c>
      <c r="G457" s="26" t="str">
        <f aca="false">IF(OR(A457="",COUNTIF(Sessions!$B$4:$B$503,A457)=0),"",_xlfn.MAXIFS(Sessions!$A$4:$A$503,Sessions!$B$4:$B$503,A457))</f>
        <v/>
      </c>
      <c r="H457" s="27" t="str">
        <f aca="false">IF(A457="","",SUMIFS(Sessions!$C$4:$C$503,Sessions!$B$4:$B$503,A457,Sessions!$D$4:$D$503,"Paid",Sessions!$A$4:$A$503,"&gt;="&amp;Summary!$C$5))</f>
        <v/>
      </c>
      <c r="I457" s="27" t="str">
        <f aca="false">IF(A457="","",SUMIFS(Sessions!$C$4:$C$503,Sessions!$B$4:$B$503,A457,Sessions!$D$4:$D$503,"Pro bono",Sessions!$A$4:$A$503,"&gt;="&amp;Summary!$C$5))</f>
        <v/>
      </c>
      <c r="J457" s="27" t="str">
        <f aca="false">IF(A457="","",H457+I457)</f>
        <v/>
      </c>
    </row>
    <row r="458" customFormat="false" ht="15" hidden="false" customHeight="false" outlineLevel="0" collapsed="false">
      <c r="A458" s="24"/>
      <c r="B458" s="24"/>
      <c r="C458" s="24"/>
      <c r="D458" s="24"/>
      <c r="E458" s="25"/>
      <c r="F458" s="26" t="str">
        <f aca="false">IF(OR(A458="",COUNTIF(Sessions!$B$4:$B$503,A458)=0),"",_xlfn.MINIFS(Sessions!$A$4:$A$503,Sessions!$B$4:$B$503,A458))</f>
        <v/>
      </c>
      <c r="G458" s="26" t="str">
        <f aca="false">IF(OR(A458="",COUNTIF(Sessions!$B$4:$B$503,A458)=0),"",_xlfn.MAXIFS(Sessions!$A$4:$A$503,Sessions!$B$4:$B$503,A458))</f>
        <v/>
      </c>
      <c r="H458" s="27" t="str">
        <f aca="false">IF(A458="","",SUMIFS(Sessions!$C$4:$C$503,Sessions!$B$4:$B$503,A458,Sessions!$D$4:$D$503,"Paid",Sessions!$A$4:$A$503,"&gt;="&amp;Summary!$C$5))</f>
        <v/>
      </c>
      <c r="I458" s="27" t="str">
        <f aca="false">IF(A458="","",SUMIFS(Sessions!$C$4:$C$503,Sessions!$B$4:$B$503,A458,Sessions!$D$4:$D$503,"Pro bono",Sessions!$A$4:$A$503,"&gt;="&amp;Summary!$C$5))</f>
        <v/>
      </c>
      <c r="J458" s="27" t="str">
        <f aca="false">IF(A458="","",H458+I458)</f>
        <v/>
      </c>
    </row>
    <row r="459" customFormat="false" ht="15" hidden="false" customHeight="false" outlineLevel="0" collapsed="false">
      <c r="A459" s="24"/>
      <c r="B459" s="24"/>
      <c r="C459" s="24"/>
      <c r="D459" s="24"/>
      <c r="E459" s="25"/>
      <c r="F459" s="26" t="str">
        <f aca="false">IF(OR(A459="",COUNTIF(Sessions!$B$4:$B$503,A459)=0),"",_xlfn.MINIFS(Sessions!$A$4:$A$503,Sessions!$B$4:$B$503,A459))</f>
        <v/>
      </c>
      <c r="G459" s="26" t="str">
        <f aca="false">IF(OR(A459="",COUNTIF(Sessions!$B$4:$B$503,A459)=0),"",_xlfn.MAXIFS(Sessions!$A$4:$A$503,Sessions!$B$4:$B$503,A459))</f>
        <v/>
      </c>
      <c r="H459" s="27" t="str">
        <f aca="false">IF(A459="","",SUMIFS(Sessions!$C$4:$C$503,Sessions!$B$4:$B$503,A459,Sessions!$D$4:$D$503,"Paid",Sessions!$A$4:$A$503,"&gt;="&amp;Summary!$C$5))</f>
        <v/>
      </c>
      <c r="I459" s="27" t="str">
        <f aca="false">IF(A459="","",SUMIFS(Sessions!$C$4:$C$503,Sessions!$B$4:$B$503,A459,Sessions!$D$4:$D$503,"Pro bono",Sessions!$A$4:$A$503,"&gt;="&amp;Summary!$C$5))</f>
        <v/>
      </c>
      <c r="J459" s="27" t="str">
        <f aca="false">IF(A459="","",H459+I459)</f>
        <v/>
      </c>
    </row>
    <row r="460" customFormat="false" ht="15" hidden="false" customHeight="false" outlineLevel="0" collapsed="false">
      <c r="A460" s="24"/>
      <c r="B460" s="24"/>
      <c r="C460" s="24"/>
      <c r="D460" s="24"/>
      <c r="E460" s="25"/>
      <c r="F460" s="26" t="str">
        <f aca="false">IF(OR(A460="",COUNTIF(Sessions!$B$4:$B$503,A460)=0),"",_xlfn.MINIFS(Sessions!$A$4:$A$503,Sessions!$B$4:$B$503,A460))</f>
        <v/>
      </c>
      <c r="G460" s="26" t="str">
        <f aca="false">IF(OR(A460="",COUNTIF(Sessions!$B$4:$B$503,A460)=0),"",_xlfn.MAXIFS(Sessions!$A$4:$A$503,Sessions!$B$4:$B$503,A460))</f>
        <v/>
      </c>
      <c r="H460" s="27" t="str">
        <f aca="false">IF(A460="","",SUMIFS(Sessions!$C$4:$C$503,Sessions!$B$4:$B$503,A460,Sessions!$D$4:$D$503,"Paid",Sessions!$A$4:$A$503,"&gt;="&amp;Summary!$C$5))</f>
        <v/>
      </c>
      <c r="I460" s="27" t="str">
        <f aca="false">IF(A460="","",SUMIFS(Sessions!$C$4:$C$503,Sessions!$B$4:$B$503,A460,Sessions!$D$4:$D$503,"Pro bono",Sessions!$A$4:$A$503,"&gt;="&amp;Summary!$C$5))</f>
        <v/>
      </c>
      <c r="J460" s="27" t="str">
        <f aca="false">IF(A460="","",H460+I460)</f>
        <v/>
      </c>
    </row>
    <row r="461" customFormat="false" ht="15" hidden="false" customHeight="false" outlineLevel="0" collapsed="false">
      <c r="A461" s="24"/>
      <c r="B461" s="24"/>
      <c r="C461" s="24"/>
      <c r="D461" s="24"/>
      <c r="E461" s="25"/>
      <c r="F461" s="26" t="str">
        <f aca="false">IF(OR(A461="",COUNTIF(Sessions!$B$4:$B$503,A461)=0),"",_xlfn.MINIFS(Sessions!$A$4:$A$503,Sessions!$B$4:$B$503,A461))</f>
        <v/>
      </c>
      <c r="G461" s="26" t="str">
        <f aca="false">IF(OR(A461="",COUNTIF(Sessions!$B$4:$B$503,A461)=0),"",_xlfn.MAXIFS(Sessions!$A$4:$A$503,Sessions!$B$4:$B$503,A461))</f>
        <v/>
      </c>
      <c r="H461" s="27" t="str">
        <f aca="false">IF(A461="","",SUMIFS(Sessions!$C$4:$C$503,Sessions!$B$4:$B$503,A461,Sessions!$D$4:$D$503,"Paid",Sessions!$A$4:$A$503,"&gt;="&amp;Summary!$C$5))</f>
        <v/>
      </c>
      <c r="I461" s="27" t="str">
        <f aca="false">IF(A461="","",SUMIFS(Sessions!$C$4:$C$503,Sessions!$B$4:$B$503,A461,Sessions!$D$4:$D$503,"Pro bono",Sessions!$A$4:$A$503,"&gt;="&amp;Summary!$C$5))</f>
        <v/>
      </c>
      <c r="J461" s="27" t="str">
        <f aca="false">IF(A461="","",H461+I461)</f>
        <v/>
      </c>
    </row>
    <row r="462" customFormat="false" ht="15" hidden="false" customHeight="false" outlineLevel="0" collapsed="false">
      <c r="A462" s="24"/>
      <c r="B462" s="24"/>
      <c r="C462" s="24"/>
      <c r="D462" s="24"/>
      <c r="E462" s="25"/>
      <c r="F462" s="26" t="str">
        <f aca="false">IF(OR(A462="",COUNTIF(Sessions!$B$4:$B$503,A462)=0),"",_xlfn.MINIFS(Sessions!$A$4:$A$503,Sessions!$B$4:$B$503,A462))</f>
        <v/>
      </c>
      <c r="G462" s="26" t="str">
        <f aca="false">IF(OR(A462="",COUNTIF(Sessions!$B$4:$B$503,A462)=0),"",_xlfn.MAXIFS(Sessions!$A$4:$A$503,Sessions!$B$4:$B$503,A462))</f>
        <v/>
      </c>
      <c r="H462" s="27" t="str">
        <f aca="false">IF(A462="","",SUMIFS(Sessions!$C$4:$C$503,Sessions!$B$4:$B$503,A462,Sessions!$D$4:$D$503,"Paid",Sessions!$A$4:$A$503,"&gt;="&amp;Summary!$C$5))</f>
        <v/>
      </c>
      <c r="I462" s="27" t="str">
        <f aca="false">IF(A462="","",SUMIFS(Sessions!$C$4:$C$503,Sessions!$B$4:$B$503,A462,Sessions!$D$4:$D$503,"Pro bono",Sessions!$A$4:$A$503,"&gt;="&amp;Summary!$C$5))</f>
        <v/>
      </c>
      <c r="J462" s="27" t="str">
        <f aca="false">IF(A462="","",H462+I462)</f>
        <v/>
      </c>
    </row>
    <row r="463" customFormat="false" ht="15" hidden="false" customHeight="false" outlineLevel="0" collapsed="false">
      <c r="A463" s="24"/>
      <c r="B463" s="24"/>
      <c r="C463" s="24"/>
      <c r="D463" s="24"/>
      <c r="E463" s="25"/>
      <c r="F463" s="26" t="str">
        <f aca="false">IF(OR(A463="",COUNTIF(Sessions!$B$4:$B$503,A463)=0),"",_xlfn.MINIFS(Sessions!$A$4:$A$503,Sessions!$B$4:$B$503,A463))</f>
        <v/>
      </c>
      <c r="G463" s="26" t="str">
        <f aca="false">IF(OR(A463="",COUNTIF(Sessions!$B$4:$B$503,A463)=0),"",_xlfn.MAXIFS(Sessions!$A$4:$A$503,Sessions!$B$4:$B$503,A463))</f>
        <v/>
      </c>
      <c r="H463" s="27" t="str">
        <f aca="false">IF(A463="","",SUMIFS(Sessions!$C$4:$C$503,Sessions!$B$4:$B$503,A463,Sessions!$D$4:$D$503,"Paid",Sessions!$A$4:$A$503,"&gt;="&amp;Summary!$C$5))</f>
        <v/>
      </c>
      <c r="I463" s="27" t="str">
        <f aca="false">IF(A463="","",SUMIFS(Sessions!$C$4:$C$503,Sessions!$B$4:$B$503,A463,Sessions!$D$4:$D$503,"Pro bono",Sessions!$A$4:$A$503,"&gt;="&amp;Summary!$C$5))</f>
        <v/>
      </c>
      <c r="J463" s="27" t="str">
        <f aca="false">IF(A463="","",H463+I463)</f>
        <v/>
      </c>
    </row>
    <row r="464" customFormat="false" ht="15" hidden="false" customHeight="false" outlineLevel="0" collapsed="false">
      <c r="A464" s="24"/>
      <c r="B464" s="24"/>
      <c r="C464" s="24"/>
      <c r="D464" s="24"/>
      <c r="E464" s="25"/>
      <c r="F464" s="26" t="str">
        <f aca="false">IF(OR(A464="",COUNTIF(Sessions!$B$4:$B$503,A464)=0),"",_xlfn.MINIFS(Sessions!$A$4:$A$503,Sessions!$B$4:$B$503,A464))</f>
        <v/>
      </c>
      <c r="G464" s="26" t="str">
        <f aca="false">IF(OR(A464="",COUNTIF(Sessions!$B$4:$B$503,A464)=0),"",_xlfn.MAXIFS(Sessions!$A$4:$A$503,Sessions!$B$4:$B$503,A464))</f>
        <v/>
      </c>
      <c r="H464" s="27" t="str">
        <f aca="false">IF(A464="","",SUMIFS(Sessions!$C$4:$C$503,Sessions!$B$4:$B$503,A464,Sessions!$D$4:$D$503,"Paid",Sessions!$A$4:$A$503,"&gt;="&amp;Summary!$C$5))</f>
        <v/>
      </c>
      <c r="I464" s="27" t="str">
        <f aca="false">IF(A464="","",SUMIFS(Sessions!$C$4:$C$503,Sessions!$B$4:$B$503,A464,Sessions!$D$4:$D$503,"Pro bono",Sessions!$A$4:$A$503,"&gt;="&amp;Summary!$C$5))</f>
        <v/>
      </c>
      <c r="J464" s="27" t="str">
        <f aca="false">IF(A464="","",H464+I464)</f>
        <v/>
      </c>
    </row>
    <row r="465" customFormat="false" ht="15" hidden="false" customHeight="false" outlineLevel="0" collapsed="false">
      <c r="A465" s="24"/>
      <c r="B465" s="24"/>
      <c r="C465" s="24"/>
      <c r="D465" s="24"/>
      <c r="E465" s="25"/>
      <c r="F465" s="26" t="str">
        <f aca="false">IF(OR(A465="",COUNTIF(Sessions!$B$4:$B$503,A465)=0),"",_xlfn.MINIFS(Sessions!$A$4:$A$503,Sessions!$B$4:$B$503,A465))</f>
        <v/>
      </c>
      <c r="G465" s="26" t="str">
        <f aca="false">IF(OR(A465="",COUNTIF(Sessions!$B$4:$B$503,A465)=0),"",_xlfn.MAXIFS(Sessions!$A$4:$A$503,Sessions!$B$4:$B$503,A465))</f>
        <v/>
      </c>
      <c r="H465" s="27" t="str">
        <f aca="false">IF(A465="","",SUMIFS(Sessions!$C$4:$C$503,Sessions!$B$4:$B$503,A465,Sessions!$D$4:$D$503,"Paid",Sessions!$A$4:$A$503,"&gt;="&amp;Summary!$C$5))</f>
        <v/>
      </c>
      <c r="I465" s="27" t="str">
        <f aca="false">IF(A465="","",SUMIFS(Sessions!$C$4:$C$503,Sessions!$B$4:$B$503,A465,Sessions!$D$4:$D$503,"Pro bono",Sessions!$A$4:$A$503,"&gt;="&amp;Summary!$C$5))</f>
        <v/>
      </c>
      <c r="J465" s="27" t="str">
        <f aca="false">IF(A465="","",H465+I465)</f>
        <v/>
      </c>
    </row>
    <row r="466" customFormat="false" ht="15" hidden="false" customHeight="false" outlineLevel="0" collapsed="false">
      <c r="A466" s="24"/>
      <c r="B466" s="24"/>
      <c r="C466" s="24"/>
      <c r="D466" s="24"/>
      <c r="E466" s="25"/>
      <c r="F466" s="26" t="str">
        <f aca="false">IF(OR(A466="",COUNTIF(Sessions!$B$4:$B$503,A466)=0),"",_xlfn.MINIFS(Sessions!$A$4:$A$503,Sessions!$B$4:$B$503,A466))</f>
        <v/>
      </c>
      <c r="G466" s="26" t="str">
        <f aca="false">IF(OR(A466="",COUNTIF(Sessions!$B$4:$B$503,A466)=0),"",_xlfn.MAXIFS(Sessions!$A$4:$A$503,Sessions!$B$4:$B$503,A466))</f>
        <v/>
      </c>
      <c r="H466" s="27" t="str">
        <f aca="false">IF(A466="","",SUMIFS(Sessions!$C$4:$C$503,Sessions!$B$4:$B$503,A466,Sessions!$D$4:$D$503,"Paid",Sessions!$A$4:$A$503,"&gt;="&amp;Summary!$C$5))</f>
        <v/>
      </c>
      <c r="I466" s="27" t="str">
        <f aca="false">IF(A466="","",SUMIFS(Sessions!$C$4:$C$503,Sessions!$B$4:$B$503,A466,Sessions!$D$4:$D$503,"Pro bono",Sessions!$A$4:$A$503,"&gt;="&amp;Summary!$C$5))</f>
        <v/>
      </c>
      <c r="J466" s="27" t="str">
        <f aca="false">IF(A466="","",H466+I466)</f>
        <v/>
      </c>
    </row>
    <row r="467" customFormat="false" ht="15" hidden="false" customHeight="false" outlineLevel="0" collapsed="false">
      <c r="A467" s="24"/>
      <c r="B467" s="24"/>
      <c r="C467" s="24"/>
      <c r="D467" s="24"/>
      <c r="E467" s="25"/>
      <c r="F467" s="26" t="str">
        <f aca="false">IF(OR(A467="",COUNTIF(Sessions!$B$4:$B$503,A467)=0),"",_xlfn.MINIFS(Sessions!$A$4:$A$503,Sessions!$B$4:$B$503,A467))</f>
        <v/>
      </c>
      <c r="G467" s="26" t="str">
        <f aca="false">IF(OR(A467="",COUNTIF(Sessions!$B$4:$B$503,A467)=0),"",_xlfn.MAXIFS(Sessions!$A$4:$A$503,Sessions!$B$4:$B$503,A467))</f>
        <v/>
      </c>
      <c r="H467" s="27" t="str">
        <f aca="false">IF(A467="","",SUMIFS(Sessions!$C$4:$C$503,Sessions!$B$4:$B$503,A467,Sessions!$D$4:$D$503,"Paid",Sessions!$A$4:$A$503,"&gt;="&amp;Summary!$C$5))</f>
        <v/>
      </c>
      <c r="I467" s="27" t="str">
        <f aca="false">IF(A467="","",SUMIFS(Sessions!$C$4:$C$503,Sessions!$B$4:$B$503,A467,Sessions!$D$4:$D$503,"Pro bono",Sessions!$A$4:$A$503,"&gt;="&amp;Summary!$C$5))</f>
        <v/>
      </c>
      <c r="J467" s="27" t="str">
        <f aca="false">IF(A467="","",H467+I467)</f>
        <v/>
      </c>
    </row>
    <row r="468" customFormat="false" ht="15" hidden="false" customHeight="false" outlineLevel="0" collapsed="false">
      <c r="A468" s="24"/>
      <c r="B468" s="24"/>
      <c r="C468" s="24"/>
      <c r="D468" s="24"/>
      <c r="E468" s="25"/>
      <c r="F468" s="26" t="str">
        <f aca="false">IF(OR(A468="",COUNTIF(Sessions!$B$4:$B$503,A468)=0),"",_xlfn.MINIFS(Sessions!$A$4:$A$503,Sessions!$B$4:$B$503,A468))</f>
        <v/>
      </c>
      <c r="G468" s="26" t="str">
        <f aca="false">IF(OR(A468="",COUNTIF(Sessions!$B$4:$B$503,A468)=0),"",_xlfn.MAXIFS(Sessions!$A$4:$A$503,Sessions!$B$4:$B$503,A468))</f>
        <v/>
      </c>
      <c r="H468" s="27" t="str">
        <f aca="false">IF(A468="","",SUMIFS(Sessions!$C$4:$C$503,Sessions!$B$4:$B$503,A468,Sessions!$D$4:$D$503,"Paid",Sessions!$A$4:$A$503,"&gt;="&amp;Summary!$C$5))</f>
        <v/>
      </c>
      <c r="I468" s="27" t="str">
        <f aca="false">IF(A468="","",SUMIFS(Sessions!$C$4:$C$503,Sessions!$B$4:$B$503,A468,Sessions!$D$4:$D$503,"Pro bono",Sessions!$A$4:$A$503,"&gt;="&amp;Summary!$C$5))</f>
        <v/>
      </c>
      <c r="J468" s="27" t="str">
        <f aca="false">IF(A468="","",H468+I468)</f>
        <v/>
      </c>
    </row>
    <row r="469" customFormat="false" ht="15" hidden="false" customHeight="false" outlineLevel="0" collapsed="false">
      <c r="A469" s="24"/>
      <c r="B469" s="24"/>
      <c r="C469" s="24"/>
      <c r="D469" s="24"/>
      <c r="E469" s="25"/>
      <c r="F469" s="26" t="str">
        <f aca="false">IF(OR(A469="",COUNTIF(Sessions!$B$4:$B$503,A469)=0),"",_xlfn.MINIFS(Sessions!$A$4:$A$503,Sessions!$B$4:$B$503,A469))</f>
        <v/>
      </c>
      <c r="G469" s="26" t="str">
        <f aca="false">IF(OR(A469="",COUNTIF(Sessions!$B$4:$B$503,A469)=0),"",_xlfn.MAXIFS(Sessions!$A$4:$A$503,Sessions!$B$4:$B$503,A469))</f>
        <v/>
      </c>
      <c r="H469" s="27" t="str">
        <f aca="false">IF(A469="","",SUMIFS(Sessions!$C$4:$C$503,Sessions!$B$4:$B$503,A469,Sessions!$D$4:$D$503,"Paid",Sessions!$A$4:$A$503,"&gt;="&amp;Summary!$C$5))</f>
        <v/>
      </c>
      <c r="I469" s="27" t="str">
        <f aca="false">IF(A469="","",SUMIFS(Sessions!$C$4:$C$503,Sessions!$B$4:$B$503,A469,Sessions!$D$4:$D$503,"Pro bono",Sessions!$A$4:$A$503,"&gt;="&amp;Summary!$C$5))</f>
        <v/>
      </c>
      <c r="J469" s="27" t="str">
        <f aca="false">IF(A469="","",H469+I469)</f>
        <v/>
      </c>
    </row>
    <row r="470" customFormat="false" ht="15" hidden="false" customHeight="false" outlineLevel="0" collapsed="false">
      <c r="A470" s="24"/>
      <c r="B470" s="24"/>
      <c r="C470" s="24"/>
      <c r="D470" s="24"/>
      <c r="E470" s="25"/>
      <c r="F470" s="26" t="str">
        <f aca="false">IF(OR(A470="",COUNTIF(Sessions!$B$4:$B$503,A470)=0),"",_xlfn.MINIFS(Sessions!$A$4:$A$503,Sessions!$B$4:$B$503,A470))</f>
        <v/>
      </c>
      <c r="G470" s="26" t="str">
        <f aca="false">IF(OR(A470="",COUNTIF(Sessions!$B$4:$B$503,A470)=0),"",_xlfn.MAXIFS(Sessions!$A$4:$A$503,Sessions!$B$4:$B$503,A470))</f>
        <v/>
      </c>
      <c r="H470" s="27" t="str">
        <f aca="false">IF(A470="","",SUMIFS(Sessions!$C$4:$C$503,Sessions!$B$4:$B$503,A470,Sessions!$D$4:$D$503,"Paid",Sessions!$A$4:$A$503,"&gt;="&amp;Summary!$C$5))</f>
        <v/>
      </c>
      <c r="I470" s="27" t="str">
        <f aca="false">IF(A470="","",SUMIFS(Sessions!$C$4:$C$503,Sessions!$B$4:$B$503,A470,Sessions!$D$4:$D$503,"Pro bono",Sessions!$A$4:$A$503,"&gt;="&amp;Summary!$C$5))</f>
        <v/>
      </c>
      <c r="J470" s="27" t="str">
        <f aca="false">IF(A470="","",H470+I470)</f>
        <v/>
      </c>
    </row>
    <row r="471" customFormat="false" ht="15" hidden="false" customHeight="false" outlineLevel="0" collapsed="false">
      <c r="A471" s="24"/>
      <c r="B471" s="24"/>
      <c r="C471" s="24"/>
      <c r="D471" s="24"/>
      <c r="E471" s="25"/>
      <c r="F471" s="26" t="str">
        <f aca="false">IF(OR(A471="",COUNTIF(Sessions!$B$4:$B$503,A471)=0),"",_xlfn.MINIFS(Sessions!$A$4:$A$503,Sessions!$B$4:$B$503,A471))</f>
        <v/>
      </c>
      <c r="G471" s="26" t="str">
        <f aca="false">IF(OR(A471="",COUNTIF(Sessions!$B$4:$B$503,A471)=0),"",_xlfn.MAXIFS(Sessions!$A$4:$A$503,Sessions!$B$4:$B$503,A471))</f>
        <v/>
      </c>
      <c r="H471" s="27" t="str">
        <f aca="false">IF(A471="","",SUMIFS(Sessions!$C$4:$C$503,Sessions!$B$4:$B$503,A471,Sessions!$D$4:$D$503,"Paid",Sessions!$A$4:$A$503,"&gt;="&amp;Summary!$C$5))</f>
        <v/>
      </c>
      <c r="I471" s="27" t="str">
        <f aca="false">IF(A471="","",SUMIFS(Sessions!$C$4:$C$503,Sessions!$B$4:$B$503,A471,Sessions!$D$4:$D$503,"Pro bono",Sessions!$A$4:$A$503,"&gt;="&amp;Summary!$C$5))</f>
        <v/>
      </c>
      <c r="J471" s="27" t="str">
        <f aca="false">IF(A471="","",H471+I471)</f>
        <v/>
      </c>
    </row>
    <row r="472" customFormat="false" ht="15" hidden="false" customHeight="false" outlineLevel="0" collapsed="false">
      <c r="A472" s="24"/>
      <c r="B472" s="24"/>
      <c r="C472" s="24"/>
      <c r="D472" s="24"/>
      <c r="E472" s="25"/>
      <c r="F472" s="26" t="str">
        <f aca="false">IF(OR(A472="",COUNTIF(Sessions!$B$4:$B$503,A472)=0),"",_xlfn.MINIFS(Sessions!$A$4:$A$503,Sessions!$B$4:$B$503,A472))</f>
        <v/>
      </c>
      <c r="G472" s="26" t="str">
        <f aca="false">IF(OR(A472="",COUNTIF(Sessions!$B$4:$B$503,A472)=0),"",_xlfn.MAXIFS(Sessions!$A$4:$A$503,Sessions!$B$4:$B$503,A472))</f>
        <v/>
      </c>
      <c r="H472" s="27" t="str">
        <f aca="false">IF(A472="","",SUMIFS(Sessions!$C$4:$C$503,Sessions!$B$4:$B$503,A472,Sessions!$D$4:$D$503,"Paid",Sessions!$A$4:$A$503,"&gt;="&amp;Summary!$C$5))</f>
        <v/>
      </c>
      <c r="I472" s="27" t="str">
        <f aca="false">IF(A472="","",SUMIFS(Sessions!$C$4:$C$503,Sessions!$B$4:$B$503,A472,Sessions!$D$4:$D$503,"Pro bono",Sessions!$A$4:$A$503,"&gt;="&amp;Summary!$C$5))</f>
        <v/>
      </c>
      <c r="J472" s="27" t="str">
        <f aca="false">IF(A472="","",H472+I472)</f>
        <v/>
      </c>
    </row>
    <row r="473" customFormat="false" ht="15" hidden="false" customHeight="false" outlineLevel="0" collapsed="false">
      <c r="A473" s="24"/>
      <c r="B473" s="24"/>
      <c r="C473" s="24"/>
      <c r="D473" s="24"/>
      <c r="E473" s="25"/>
      <c r="F473" s="26" t="str">
        <f aca="false">IF(OR(A473="",COUNTIF(Sessions!$B$4:$B$503,A473)=0),"",_xlfn.MINIFS(Sessions!$A$4:$A$503,Sessions!$B$4:$B$503,A473))</f>
        <v/>
      </c>
      <c r="G473" s="26" t="str">
        <f aca="false">IF(OR(A473="",COUNTIF(Sessions!$B$4:$B$503,A473)=0),"",_xlfn.MAXIFS(Sessions!$A$4:$A$503,Sessions!$B$4:$B$503,A473))</f>
        <v/>
      </c>
      <c r="H473" s="27" t="str">
        <f aca="false">IF(A473="","",SUMIFS(Sessions!$C$4:$C$503,Sessions!$B$4:$B$503,A473,Sessions!$D$4:$D$503,"Paid",Sessions!$A$4:$A$503,"&gt;="&amp;Summary!$C$5))</f>
        <v/>
      </c>
      <c r="I473" s="27" t="str">
        <f aca="false">IF(A473="","",SUMIFS(Sessions!$C$4:$C$503,Sessions!$B$4:$B$503,A473,Sessions!$D$4:$D$503,"Pro bono",Sessions!$A$4:$A$503,"&gt;="&amp;Summary!$C$5))</f>
        <v/>
      </c>
      <c r="J473" s="27" t="str">
        <f aca="false">IF(A473="","",H473+I473)</f>
        <v/>
      </c>
    </row>
    <row r="474" customFormat="false" ht="15" hidden="false" customHeight="false" outlineLevel="0" collapsed="false">
      <c r="A474" s="24"/>
      <c r="B474" s="24"/>
      <c r="C474" s="24"/>
      <c r="D474" s="24"/>
      <c r="E474" s="25"/>
      <c r="F474" s="26" t="str">
        <f aca="false">IF(OR(A474="",COUNTIF(Sessions!$B$4:$B$503,A474)=0),"",_xlfn.MINIFS(Sessions!$A$4:$A$503,Sessions!$B$4:$B$503,A474))</f>
        <v/>
      </c>
      <c r="G474" s="26" t="str">
        <f aca="false">IF(OR(A474="",COUNTIF(Sessions!$B$4:$B$503,A474)=0),"",_xlfn.MAXIFS(Sessions!$A$4:$A$503,Sessions!$B$4:$B$503,A474))</f>
        <v/>
      </c>
      <c r="H474" s="27" t="str">
        <f aca="false">IF(A474="","",SUMIFS(Sessions!$C$4:$C$503,Sessions!$B$4:$B$503,A474,Sessions!$D$4:$D$503,"Paid",Sessions!$A$4:$A$503,"&gt;="&amp;Summary!$C$5))</f>
        <v/>
      </c>
      <c r="I474" s="27" t="str">
        <f aca="false">IF(A474="","",SUMIFS(Sessions!$C$4:$C$503,Sessions!$B$4:$B$503,A474,Sessions!$D$4:$D$503,"Pro bono",Sessions!$A$4:$A$503,"&gt;="&amp;Summary!$C$5))</f>
        <v/>
      </c>
      <c r="J474" s="27" t="str">
        <f aca="false">IF(A474="","",H474+I474)</f>
        <v/>
      </c>
    </row>
    <row r="475" customFormat="false" ht="15" hidden="false" customHeight="false" outlineLevel="0" collapsed="false">
      <c r="A475" s="24"/>
      <c r="B475" s="24"/>
      <c r="C475" s="24"/>
      <c r="D475" s="24"/>
      <c r="E475" s="25"/>
      <c r="F475" s="26" t="str">
        <f aca="false">IF(OR(A475="",COUNTIF(Sessions!$B$4:$B$503,A475)=0),"",_xlfn.MINIFS(Sessions!$A$4:$A$503,Sessions!$B$4:$B$503,A475))</f>
        <v/>
      </c>
      <c r="G475" s="26" t="str">
        <f aca="false">IF(OR(A475="",COUNTIF(Sessions!$B$4:$B$503,A475)=0),"",_xlfn.MAXIFS(Sessions!$A$4:$A$503,Sessions!$B$4:$B$503,A475))</f>
        <v/>
      </c>
      <c r="H475" s="27" t="str">
        <f aca="false">IF(A475="","",SUMIFS(Sessions!$C$4:$C$503,Sessions!$B$4:$B$503,A475,Sessions!$D$4:$D$503,"Paid",Sessions!$A$4:$A$503,"&gt;="&amp;Summary!$C$5))</f>
        <v/>
      </c>
      <c r="I475" s="27" t="str">
        <f aca="false">IF(A475="","",SUMIFS(Sessions!$C$4:$C$503,Sessions!$B$4:$B$503,A475,Sessions!$D$4:$D$503,"Pro bono",Sessions!$A$4:$A$503,"&gt;="&amp;Summary!$C$5))</f>
        <v/>
      </c>
      <c r="J475" s="27" t="str">
        <f aca="false">IF(A475="","",H475+I475)</f>
        <v/>
      </c>
    </row>
    <row r="476" customFormat="false" ht="15" hidden="false" customHeight="false" outlineLevel="0" collapsed="false">
      <c r="A476" s="24"/>
      <c r="B476" s="24"/>
      <c r="C476" s="24"/>
      <c r="D476" s="24"/>
      <c r="E476" s="25"/>
      <c r="F476" s="26" t="str">
        <f aca="false">IF(OR(A476="",COUNTIF(Sessions!$B$4:$B$503,A476)=0),"",_xlfn.MINIFS(Sessions!$A$4:$A$503,Sessions!$B$4:$B$503,A476))</f>
        <v/>
      </c>
      <c r="G476" s="26" t="str">
        <f aca="false">IF(OR(A476="",COUNTIF(Sessions!$B$4:$B$503,A476)=0),"",_xlfn.MAXIFS(Sessions!$A$4:$A$503,Sessions!$B$4:$B$503,A476))</f>
        <v/>
      </c>
      <c r="H476" s="27" t="str">
        <f aca="false">IF(A476="","",SUMIFS(Sessions!$C$4:$C$503,Sessions!$B$4:$B$503,A476,Sessions!$D$4:$D$503,"Paid",Sessions!$A$4:$A$503,"&gt;="&amp;Summary!$C$5))</f>
        <v/>
      </c>
      <c r="I476" s="27" t="str">
        <f aca="false">IF(A476="","",SUMIFS(Sessions!$C$4:$C$503,Sessions!$B$4:$B$503,A476,Sessions!$D$4:$D$503,"Pro bono",Sessions!$A$4:$A$503,"&gt;="&amp;Summary!$C$5))</f>
        <v/>
      </c>
      <c r="J476" s="27" t="str">
        <f aca="false">IF(A476="","",H476+I476)</f>
        <v/>
      </c>
    </row>
    <row r="477" customFormat="false" ht="15" hidden="false" customHeight="false" outlineLevel="0" collapsed="false">
      <c r="A477" s="24"/>
      <c r="B477" s="24"/>
      <c r="C477" s="24"/>
      <c r="D477" s="24"/>
      <c r="E477" s="25"/>
      <c r="F477" s="26" t="str">
        <f aca="false">IF(OR(A477="",COUNTIF(Sessions!$B$4:$B$503,A477)=0),"",_xlfn.MINIFS(Sessions!$A$4:$A$503,Sessions!$B$4:$B$503,A477))</f>
        <v/>
      </c>
      <c r="G477" s="26" t="str">
        <f aca="false">IF(OR(A477="",COUNTIF(Sessions!$B$4:$B$503,A477)=0),"",_xlfn.MAXIFS(Sessions!$A$4:$A$503,Sessions!$B$4:$B$503,A477))</f>
        <v/>
      </c>
      <c r="H477" s="27" t="str">
        <f aca="false">IF(A477="","",SUMIFS(Sessions!$C$4:$C$503,Sessions!$B$4:$B$503,A477,Sessions!$D$4:$D$503,"Paid",Sessions!$A$4:$A$503,"&gt;="&amp;Summary!$C$5))</f>
        <v/>
      </c>
      <c r="I477" s="27" t="str">
        <f aca="false">IF(A477="","",SUMIFS(Sessions!$C$4:$C$503,Sessions!$B$4:$B$503,A477,Sessions!$D$4:$D$503,"Pro bono",Sessions!$A$4:$A$503,"&gt;="&amp;Summary!$C$5))</f>
        <v/>
      </c>
      <c r="J477" s="27" t="str">
        <f aca="false">IF(A477="","",H477+I477)</f>
        <v/>
      </c>
    </row>
    <row r="478" customFormat="false" ht="15" hidden="false" customHeight="false" outlineLevel="0" collapsed="false">
      <c r="A478" s="24"/>
      <c r="B478" s="24"/>
      <c r="C478" s="24"/>
      <c r="D478" s="24"/>
      <c r="E478" s="25"/>
      <c r="F478" s="26" t="str">
        <f aca="false">IF(OR(A478="",COUNTIF(Sessions!$B$4:$B$503,A478)=0),"",_xlfn.MINIFS(Sessions!$A$4:$A$503,Sessions!$B$4:$B$503,A478))</f>
        <v/>
      </c>
      <c r="G478" s="26" t="str">
        <f aca="false">IF(OR(A478="",COUNTIF(Sessions!$B$4:$B$503,A478)=0),"",_xlfn.MAXIFS(Sessions!$A$4:$A$503,Sessions!$B$4:$B$503,A478))</f>
        <v/>
      </c>
      <c r="H478" s="27" t="str">
        <f aca="false">IF(A478="","",SUMIFS(Sessions!$C$4:$C$503,Sessions!$B$4:$B$503,A478,Sessions!$D$4:$D$503,"Paid",Sessions!$A$4:$A$503,"&gt;="&amp;Summary!$C$5))</f>
        <v/>
      </c>
      <c r="I478" s="27" t="str">
        <f aca="false">IF(A478="","",SUMIFS(Sessions!$C$4:$C$503,Sessions!$B$4:$B$503,A478,Sessions!$D$4:$D$503,"Pro bono",Sessions!$A$4:$A$503,"&gt;="&amp;Summary!$C$5))</f>
        <v/>
      </c>
      <c r="J478" s="27" t="str">
        <f aca="false">IF(A478="","",H478+I478)</f>
        <v/>
      </c>
    </row>
    <row r="479" customFormat="false" ht="15" hidden="false" customHeight="false" outlineLevel="0" collapsed="false">
      <c r="A479" s="24"/>
      <c r="B479" s="24"/>
      <c r="C479" s="24"/>
      <c r="D479" s="24"/>
      <c r="E479" s="25"/>
      <c r="F479" s="26" t="str">
        <f aca="false">IF(OR(A479="",COUNTIF(Sessions!$B$4:$B$503,A479)=0),"",_xlfn.MINIFS(Sessions!$A$4:$A$503,Sessions!$B$4:$B$503,A479))</f>
        <v/>
      </c>
      <c r="G479" s="26" t="str">
        <f aca="false">IF(OR(A479="",COUNTIF(Sessions!$B$4:$B$503,A479)=0),"",_xlfn.MAXIFS(Sessions!$A$4:$A$503,Sessions!$B$4:$B$503,A479))</f>
        <v/>
      </c>
      <c r="H479" s="27" t="str">
        <f aca="false">IF(A479="","",SUMIFS(Sessions!$C$4:$C$503,Sessions!$B$4:$B$503,A479,Sessions!$D$4:$D$503,"Paid",Sessions!$A$4:$A$503,"&gt;="&amp;Summary!$C$5))</f>
        <v/>
      </c>
      <c r="I479" s="27" t="str">
        <f aca="false">IF(A479="","",SUMIFS(Sessions!$C$4:$C$503,Sessions!$B$4:$B$503,A479,Sessions!$D$4:$D$503,"Pro bono",Sessions!$A$4:$A$503,"&gt;="&amp;Summary!$C$5))</f>
        <v/>
      </c>
      <c r="J479" s="27" t="str">
        <f aca="false">IF(A479="","",H479+I479)</f>
        <v/>
      </c>
    </row>
    <row r="480" customFormat="false" ht="15" hidden="false" customHeight="false" outlineLevel="0" collapsed="false">
      <c r="A480" s="24"/>
      <c r="B480" s="24"/>
      <c r="C480" s="24"/>
      <c r="D480" s="24"/>
      <c r="E480" s="25"/>
      <c r="F480" s="26" t="str">
        <f aca="false">IF(OR(A480="",COUNTIF(Sessions!$B$4:$B$503,A480)=0),"",_xlfn.MINIFS(Sessions!$A$4:$A$503,Sessions!$B$4:$B$503,A480))</f>
        <v/>
      </c>
      <c r="G480" s="26" t="str">
        <f aca="false">IF(OR(A480="",COUNTIF(Sessions!$B$4:$B$503,A480)=0),"",_xlfn.MAXIFS(Sessions!$A$4:$A$503,Sessions!$B$4:$B$503,A480))</f>
        <v/>
      </c>
      <c r="H480" s="27" t="str">
        <f aca="false">IF(A480="","",SUMIFS(Sessions!$C$4:$C$503,Sessions!$B$4:$B$503,A480,Sessions!$D$4:$D$503,"Paid",Sessions!$A$4:$A$503,"&gt;="&amp;Summary!$C$5))</f>
        <v/>
      </c>
      <c r="I480" s="27" t="str">
        <f aca="false">IF(A480="","",SUMIFS(Sessions!$C$4:$C$503,Sessions!$B$4:$B$503,A480,Sessions!$D$4:$D$503,"Pro bono",Sessions!$A$4:$A$503,"&gt;="&amp;Summary!$C$5))</f>
        <v/>
      </c>
      <c r="J480" s="27" t="str">
        <f aca="false">IF(A480="","",H480+I480)</f>
        <v/>
      </c>
    </row>
    <row r="481" customFormat="false" ht="15" hidden="false" customHeight="false" outlineLevel="0" collapsed="false">
      <c r="A481" s="24"/>
      <c r="B481" s="24"/>
      <c r="C481" s="24"/>
      <c r="D481" s="24"/>
      <c r="E481" s="25"/>
      <c r="F481" s="26" t="str">
        <f aca="false">IF(OR(A481="",COUNTIF(Sessions!$B$4:$B$503,A481)=0),"",_xlfn.MINIFS(Sessions!$A$4:$A$503,Sessions!$B$4:$B$503,A481))</f>
        <v/>
      </c>
      <c r="G481" s="26" t="str">
        <f aca="false">IF(OR(A481="",COUNTIF(Sessions!$B$4:$B$503,A481)=0),"",_xlfn.MAXIFS(Sessions!$A$4:$A$503,Sessions!$B$4:$B$503,A481))</f>
        <v/>
      </c>
      <c r="H481" s="27" t="str">
        <f aca="false">IF(A481="","",SUMIFS(Sessions!$C$4:$C$503,Sessions!$B$4:$B$503,A481,Sessions!$D$4:$D$503,"Paid",Sessions!$A$4:$A$503,"&gt;="&amp;Summary!$C$5))</f>
        <v/>
      </c>
      <c r="I481" s="27" t="str">
        <f aca="false">IF(A481="","",SUMIFS(Sessions!$C$4:$C$503,Sessions!$B$4:$B$503,A481,Sessions!$D$4:$D$503,"Pro bono",Sessions!$A$4:$A$503,"&gt;="&amp;Summary!$C$5))</f>
        <v/>
      </c>
      <c r="J481" s="27" t="str">
        <f aca="false">IF(A481="","",H481+I481)</f>
        <v/>
      </c>
    </row>
    <row r="482" customFormat="false" ht="15" hidden="false" customHeight="false" outlineLevel="0" collapsed="false">
      <c r="A482" s="24"/>
      <c r="B482" s="24"/>
      <c r="C482" s="24"/>
      <c r="D482" s="24"/>
      <c r="E482" s="25"/>
      <c r="F482" s="26" t="str">
        <f aca="false">IF(OR(A482="",COUNTIF(Sessions!$B$4:$B$503,A482)=0),"",_xlfn.MINIFS(Sessions!$A$4:$A$503,Sessions!$B$4:$B$503,A482))</f>
        <v/>
      </c>
      <c r="G482" s="26" t="str">
        <f aca="false">IF(OR(A482="",COUNTIF(Sessions!$B$4:$B$503,A482)=0),"",_xlfn.MAXIFS(Sessions!$A$4:$A$503,Sessions!$B$4:$B$503,A482))</f>
        <v/>
      </c>
      <c r="H482" s="27" t="str">
        <f aca="false">IF(A482="","",SUMIFS(Sessions!$C$4:$C$503,Sessions!$B$4:$B$503,A482,Sessions!$D$4:$D$503,"Paid",Sessions!$A$4:$A$503,"&gt;="&amp;Summary!$C$5))</f>
        <v/>
      </c>
      <c r="I482" s="27" t="str">
        <f aca="false">IF(A482="","",SUMIFS(Sessions!$C$4:$C$503,Sessions!$B$4:$B$503,A482,Sessions!$D$4:$D$503,"Pro bono",Sessions!$A$4:$A$503,"&gt;="&amp;Summary!$C$5))</f>
        <v/>
      </c>
      <c r="J482" s="27" t="str">
        <f aca="false">IF(A482="","",H482+I482)</f>
        <v/>
      </c>
    </row>
    <row r="483" customFormat="false" ht="15" hidden="false" customHeight="false" outlineLevel="0" collapsed="false">
      <c r="A483" s="24"/>
      <c r="B483" s="24"/>
      <c r="C483" s="24"/>
      <c r="D483" s="24"/>
      <c r="E483" s="25"/>
      <c r="F483" s="26" t="str">
        <f aca="false">IF(OR(A483="",COUNTIF(Sessions!$B$4:$B$503,A483)=0),"",_xlfn.MINIFS(Sessions!$A$4:$A$503,Sessions!$B$4:$B$503,A483))</f>
        <v/>
      </c>
      <c r="G483" s="26" t="str">
        <f aca="false">IF(OR(A483="",COUNTIF(Sessions!$B$4:$B$503,A483)=0),"",_xlfn.MAXIFS(Sessions!$A$4:$A$503,Sessions!$B$4:$B$503,A483))</f>
        <v/>
      </c>
      <c r="H483" s="27" t="str">
        <f aca="false">IF(A483="","",SUMIFS(Sessions!$C$4:$C$503,Sessions!$B$4:$B$503,A483,Sessions!$D$4:$D$503,"Paid",Sessions!$A$4:$A$503,"&gt;="&amp;Summary!$C$5))</f>
        <v/>
      </c>
      <c r="I483" s="27" t="str">
        <f aca="false">IF(A483="","",SUMIFS(Sessions!$C$4:$C$503,Sessions!$B$4:$B$503,A483,Sessions!$D$4:$D$503,"Pro bono",Sessions!$A$4:$A$503,"&gt;="&amp;Summary!$C$5))</f>
        <v/>
      </c>
      <c r="J483" s="27" t="str">
        <f aca="false">IF(A483="","",H483+I483)</f>
        <v/>
      </c>
    </row>
    <row r="484" customFormat="false" ht="15" hidden="false" customHeight="false" outlineLevel="0" collapsed="false">
      <c r="A484" s="24"/>
      <c r="B484" s="24"/>
      <c r="C484" s="24"/>
      <c r="D484" s="24"/>
      <c r="E484" s="25"/>
      <c r="F484" s="26" t="str">
        <f aca="false">IF(OR(A484="",COUNTIF(Sessions!$B$4:$B$503,A484)=0),"",_xlfn.MINIFS(Sessions!$A$4:$A$503,Sessions!$B$4:$B$503,A484))</f>
        <v/>
      </c>
      <c r="G484" s="26" t="str">
        <f aca="false">IF(OR(A484="",COUNTIF(Sessions!$B$4:$B$503,A484)=0),"",_xlfn.MAXIFS(Sessions!$A$4:$A$503,Sessions!$B$4:$B$503,A484))</f>
        <v/>
      </c>
      <c r="H484" s="27" t="str">
        <f aca="false">IF(A484="","",SUMIFS(Sessions!$C$4:$C$503,Sessions!$B$4:$B$503,A484,Sessions!$D$4:$D$503,"Paid",Sessions!$A$4:$A$503,"&gt;="&amp;Summary!$C$5))</f>
        <v/>
      </c>
      <c r="I484" s="27" t="str">
        <f aca="false">IF(A484="","",SUMIFS(Sessions!$C$4:$C$503,Sessions!$B$4:$B$503,A484,Sessions!$D$4:$D$503,"Pro bono",Sessions!$A$4:$A$503,"&gt;="&amp;Summary!$C$5))</f>
        <v/>
      </c>
      <c r="J484" s="27" t="str">
        <f aca="false">IF(A484="","",H484+I484)</f>
        <v/>
      </c>
    </row>
    <row r="485" customFormat="false" ht="15" hidden="false" customHeight="false" outlineLevel="0" collapsed="false">
      <c r="A485" s="24"/>
      <c r="B485" s="24"/>
      <c r="C485" s="24"/>
      <c r="D485" s="24"/>
      <c r="E485" s="25"/>
      <c r="F485" s="26" t="str">
        <f aca="false">IF(OR(A485="",COUNTIF(Sessions!$B$4:$B$503,A485)=0),"",_xlfn.MINIFS(Sessions!$A$4:$A$503,Sessions!$B$4:$B$503,A485))</f>
        <v/>
      </c>
      <c r="G485" s="26" t="str">
        <f aca="false">IF(OR(A485="",COUNTIF(Sessions!$B$4:$B$503,A485)=0),"",_xlfn.MAXIFS(Sessions!$A$4:$A$503,Sessions!$B$4:$B$503,A485))</f>
        <v/>
      </c>
      <c r="H485" s="27" t="str">
        <f aca="false">IF(A485="","",SUMIFS(Sessions!$C$4:$C$503,Sessions!$B$4:$B$503,A485,Sessions!$D$4:$D$503,"Paid",Sessions!$A$4:$A$503,"&gt;="&amp;Summary!$C$5))</f>
        <v/>
      </c>
      <c r="I485" s="27" t="str">
        <f aca="false">IF(A485="","",SUMIFS(Sessions!$C$4:$C$503,Sessions!$B$4:$B$503,A485,Sessions!$D$4:$D$503,"Pro bono",Sessions!$A$4:$A$503,"&gt;="&amp;Summary!$C$5))</f>
        <v/>
      </c>
      <c r="J485" s="27" t="str">
        <f aca="false">IF(A485="","",H485+I485)</f>
        <v/>
      </c>
    </row>
    <row r="486" customFormat="false" ht="15" hidden="false" customHeight="false" outlineLevel="0" collapsed="false">
      <c r="A486" s="24"/>
      <c r="B486" s="24"/>
      <c r="C486" s="24"/>
      <c r="D486" s="24"/>
      <c r="E486" s="25"/>
      <c r="F486" s="26" t="str">
        <f aca="false">IF(OR(A486="",COUNTIF(Sessions!$B$4:$B$503,A486)=0),"",_xlfn.MINIFS(Sessions!$A$4:$A$503,Sessions!$B$4:$B$503,A486))</f>
        <v/>
      </c>
      <c r="G486" s="26" t="str">
        <f aca="false">IF(OR(A486="",COUNTIF(Sessions!$B$4:$B$503,A486)=0),"",_xlfn.MAXIFS(Sessions!$A$4:$A$503,Sessions!$B$4:$B$503,A486))</f>
        <v/>
      </c>
      <c r="H486" s="27" t="str">
        <f aca="false">IF(A486="","",SUMIFS(Sessions!$C$4:$C$503,Sessions!$B$4:$B$503,A486,Sessions!$D$4:$D$503,"Paid",Sessions!$A$4:$A$503,"&gt;="&amp;Summary!$C$5))</f>
        <v/>
      </c>
      <c r="I486" s="27" t="str">
        <f aca="false">IF(A486="","",SUMIFS(Sessions!$C$4:$C$503,Sessions!$B$4:$B$503,A486,Sessions!$D$4:$D$503,"Pro bono",Sessions!$A$4:$A$503,"&gt;="&amp;Summary!$C$5))</f>
        <v/>
      </c>
      <c r="J486" s="27" t="str">
        <f aca="false">IF(A486="","",H486+I486)</f>
        <v/>
      </c>
    </row>
    <row r="487" customFormat="false" ht="15" hidden="false" customHeight="false" outlineLevel="0" collapsed="false">
      <c r="A487" s="24"/>
      <c r="B487" s="24"/>
      <c r="C487" s="24"/>
      <c r="D487" s="24"/>
      <c r="E487" s="25"/>
      <c r="F487" s="26" t="str">
        <f aca="false">IF(OR(A487="",COUNTIF(Sessions!$B$4:$B$503,A487)=0),"",_xlfn.MINIFS(Sessions!$A$4:$A$503,Sessions!$B$4:$B$503,A487))</f>
        <v/>
      </c>
      <c r="G487" s="26" t="str">
        <f aca="false">IF(OR(A487="",COUNTIF(Sessions!$B$4:$B$503,A487)=0),"",_xlfn.MAXIFS(Sessions!$A$4:$A$503,Sessions!$B$4:$B$503,A487))</f>
        <v/>
      </c>
      <c r="H487" s="27" t="str">
        <f aca="false">IF(A487="","",SUMIFS(Sessions!$C$4:$C$503,Sessions!$B$4:$B$503,A487,Sessions!$D$4:$D$503,"Paid",Sessions!$A$4:$A$503,"&gt;="&amp;Summary!$C$5))</f>
        <v/>
      </c>
      <c r="I487" s="27" t="str">
        <f aca="false">IF(A487="","",SUMIFS(Sessions!$C$4:$C$503,Sessions!$B$4:$B$503,A487,Sessions!$D$4:$D$503,"Pro bono",Sessions!$A$4:$A$503,"&gt;="&amp;Summary!$C$5))</f>
        <v/>
      </c>
      <c r="J487" s="27" t="str">
        <f aca="false">IF(A487="","",H487+I487)</f>
        <v/>
      </c>
    </row>
    <row r="488" customFormat="false" ht="15" hidden="false" customHeight="false" outlineLevel="0" collapsed="false">
      <c r="A488" s="24"/>
      <c r="B488" s="24"/>
      <c r="C488" s="24"/>
      <c r="D488" s="24"/>
      <c r="E488" s="25"/>
      <c r="F488" s="26" t="str">
        <f aca="false">IF(OR(A488="",COUNTIF(Sessions!$B$4:$B$503,A488)=0),"",_xlfn.MINIFS(Sessions!$A$4:$A$503,Sessions!$B$4:$B$503,A488))</f>
        <v/>
      </c>
      <c r="G488" s="26" t="str">
        <f aca="false">IF(OR(A488="",COUNTIF(Sessions!$B$4:$B$503,A488)=0),"",_xlfn.MAXIFS(Sessions!$A$4:$A$503,Sessions!$B$4:$B$503,A488))</f>
        <v/>
      </c>
      <c r="H488" s="27" t="str">
        <f aca="false">IF(A488="","",SUMIFS(Sessions!$C$4:$C$503,Sessions!$B$4:$B$503,A488,Sessions!$D$4:$D$503,"Paid",Sessions!$A$4:$A$503,"&gt;="&amp;Summary!$C$5))</f>
        <v/>
      </c>
      <c r="I488" s="27" t="str">
        <f aca="false">IF(A488="","",SUMIFS(Sessions!$C$4:$C$503,Sessions!$B$4:$B$503,A488,Sessions!$D$4:$D$503,"Pro bono",Sessions!$A$4:$A$503,"&gt;="&amp;Summary!$C$5))</f>
        <v/>
      </c>
      <c r="J488" s="27" t="str">
        <f aca="false">IF(A488="","",H488+I488)</f>
        <v/>
      </c>
    </row>
    <row r="489" customFormat="false" ht="15" hidden="false" customHeight="false" outlineLevel="0" collapsed="false">
      <c r="A489" s="24"/>
      <c r="B489" s="24"/>
      <c r="C489" s="24"/>
      <c r="D489" s="24"/>
      <c r="E489" s="25"/>
      <c r="F489" s="26" t="str">
        <f aca="false">IF(OR(A489="",COUNTIF(Sessions!$B$4:$B$503,A489)=0),"",_xlfn.MINIFS(Sessions!$A$4:$A$503,Sessions!$B$4:$B$503,A489))</f>
        <v/>
      </c>
      <c r="G489" s="26" t="str">
        <f aca="false">IF(OR(A489="",COUNTIF(Sessions!$B$4:$B$503,A489)=0),"",_xlfn.MAXIFS(Sessions!$A$4:$A$503,Sessions!$B$4:$B$503,A489))</f>
        <v/>
      </c>
      <c r="H489" s="27" t="str">
        <f aca="false">IF(A489="","",SUMIFS(Sessions!$C$4:$C$503,Sessions!$B$4:$B$503,A489,Sessions!$D$4:$D$503,"Paid",Sessions!$A$4:$A$503,"&gt;="&amp;Summary!$C$5))</f>
        <v/>
      </c>
      <c r="I489" s="27" t="str">
        <f aca="false">IF(A489="","",SUMIFS(Sessions!$C$4:$C$503,Sessions!$B$4:$B$503,A489,Sessions!$D$4:$D$503,"Pro bono",Sessions!$A$4:$A$503,"&gt;="&amp;Summary!$C$5))</f>
        <v/>
      </c>
      <c r="J489" s="27" t="str">
        <f aca="false">IF(A489="","",H489+I489)</f>
        <v/>
      </c>
    </row>
    <row r="490" customFormat="false" ht="15" hidden="false" customHeight="false" outlineLevel="0" collapsed="false">
      <c r="A490" s="24"/>
      <c r="B490" s="24"/>
      <c r="C490" s="24"/>
      <c r="D490" s="24"/>
      <c r="E490" s="25"/>
      <c r="F490" s="26" t="str">
        <f aca="false">IF(OR(A490="",COUNTIF(Sessions!$B$4:$B$503,A490)=0),"",_xlfn.MINIFS(Sessions!$A$4:$A$503,Sessions!$B$4:$B$503,A490))</f>
        <v/>
      </c>
      <c r="G490" s="26" t="str">
        <f aca="false">IF(OR(A490="",COUNTIF(Sessions!$B$4:$B$503,A490)=0),"",_xlfn.MAXIFS(Sessions!$A$4:$A$503,Sessions!$B$4:$B$503,A490))</f>
        <v/>
      </c>
      <c r="H490" s="27" t="str">
        <f aca="false">IF(A490="","",SUMIFS(Sessions!$C$4:$C$503,Sessions!$B$4:$B$503,A490,Sessions!$D$4:$D$503,"Paid",Sessions!$A$4:$A$503,"&gt;="&amp;Summary!$C$5))</f>
        <v/>
      </c>
      <c r="I490" s="27" t="str">
        <f aca="false">IF(A490="","",SUMIFS(Sessions!$C$4:$C$503,Sessions!$B$4:$B$503,A490,Sessions!$D$4:$D$503,"Pro bono",Sessions!$A$4:$A$503,"&gt;="&amp;Summary!$C$5))</f>
        <v/>
      </c>
      <c r="J490" s="27" t="str">
        <f aca="false">IF(A490="","",H490+I490)</f>
        <v/>
      </c>
    </row>
    <row r="491" customFormat="false" ht="15" hidden="false" customHeight="false" outlineLevel="0" collapsed="false">
      <c r="A491" s="24"/>
      <c r="B491" s="24"/>
      <c r="C491" s="24"/>
      <c r="D491" s="24"/>
      <c r="E491" s="25"/>
      <c r="F491" s="26" t="str">
        <f aca="false">IF(OR(A491="",COUNTIF(Sessions!$B$4:$B$503,A491)=0),"",_xlfn.MINIFS(Sessions!$A$4:$A$503,Sessions!$B$4:$B$503,A491))</f>
        <v/>
      </c>
      <c r="G491" s="26" t="str">
        <f aca="false">IF(OR(A491="",COUNTIF(Sessions!$B$4:$B$503,A491)=0),"",_xlfn.MAXIFS(Sessions!$A$4:$A$503,Sessions!$B$4:$B$503,A491))</f>
        <v/>
      </c>
      <c r="H491" s="27" t="str">
        <f aca="false">IF(A491="","",SUMIFS(Sessions!$C$4:$C$503,Sessions!$B$4:$B$503,A491,Sessions!$D$4:$D$503,"Paid",Sessions!$A$4:$A$503,"&gt;="&amp;Summary!$C$5))</f>
        <v/>
      </c>
      <c r="I491" s="27" t="str">
        <f aca="false">IF(A491="","",SUMIFS(Sessions!$C$4:$C$503,Sessions!$B$4:$B$503,A491,Sessions!$D$4:$D$503,"Pro bono",Sessions!$A$4:$A$503,"&gt;="&amp;Summary!$C$5))</f>
        <v/>
      </c>
      <c r="J491" s="27" t="str">
        <f aca="false">IF(A491="","",H491+I491)</f>
        <v/>
      </c>
    </row>
    <row r="492" customFormat="false" ht="15" hidden="false" customHeight="false" outlineLevel="0" collapsed="false">
      <c r="A492" s="24"/>
      <c r="B492" s="24"/>
      <c r="C492" s="24"/>
      <c r="D492" s="24"/>
      <c r="E492" s="25"/>
      <c r="F492" s="26" t="str">
        <f aca="false">IF(OR(A492="",COUNTIF(Sessions!$B$4:$B$503,A492)=0),"",_xlfn.MINIFS(Sessions!$A$4:$A$503,Sessions!$B$4:$B$503,A492))</f>
        <v/>
      </c>
      <c r="G492" s="26" t="str">
        <f aca="false">IF(OR(A492="",COUNTIF(Sessions!$B$4:$B$503,A492)=0),"",_xlfn.MAXIFS(Sessions!$A$4:$A$503,Sessions!$B$4:$B$503,A492))</f>
        <v/>
      </c>
      <c r="H492" s="27" t="str">
        <f aca="false">IF(A492="","",SUMIFS(Sessions!$C$4:$C$503,Sessions!$B$4:$B$503,A492,Sessions!$D$4:$D$503,"Paid",Sessions!$A$4:$A$503,"&gt;="&amp;Summary!$C$5))</f>
        <v/>
      </c>
      <c r="I492" s="27" t="str">
        <f aca="false">IF(A492="","",SUMIFS(Sessions!$C$4:$C$503,Sessions!$B$4:$B$503,A492,Sessions!$D$4:$D$503,"Pro bono",Sessions!$A$4:$A$503,"&gt;="&amp;Summary!$C$5))</f>
        <v/>
      </c>
      <c r="J492" s="27" t="str">
        <f aca="false">IF(A492="","",H492+I492)</f>
        <v/>
      </c>
    </row>
    <row r="493" customFormat="false" ht="15" hidden="false" customHeight="false" outlineLevel="0" collapsed="false">
      <c r="A493" s="24"/>
      <c r="B493" s="24"/>
      <c r="C493" s="24"/>
      <c r="D493" s="24"/>
      <c r="E493" s="25"/>
      <c r="F493" s="26" t="str">
        <f aca="false">IF(OR(A493="",COUNTIF(Sessions!$B$4:$B$503,A493)=0),"",_xlfn.MINIFS(Sessions!$A$4:$A$503,Sessions!$B$4:$B$503,A493))</f>
        <v/>
      </c>
      <c r="G493" s="26" t="str">
        <f aca="false">IF(OR(A493="",COUNTIF(Sessions!$B$4:$B$503,A493)=0),"",_xlfn.MAXIFS(Sessions!$A$4:$A$503,Sessions!$B$4:$B$503,A493))</f>
        <v/>
      </c>
      <c r="H493" s="27" t="str">
        <f aca="false">IF(A493="","",SUMIFS(Sessions!$C$4:$C$503,Sessions!$B$4:$B$503,A493,Sessions!$D$4:$D$503,"Paid",Sessions!$A$4:$A$503,"&gt;="&amp;Summary!$C$5))</f>
        <v/>
      </c>
      <c r="I493" s="27" t="str">
        <f aca="false">IF(A493="","",SUMIFS(Sessions!$C$4:$C$503,Sessions!$B$4:$B$503,A493,Sessions!$D$4:$D$503,"Pro bono",Sessions!$A$4:$A$503,"&gt;="&amp;Summary!$C$5))</f>
        <v/>
      </c>
      <c r="J493" s="27" t="str">
        <f aca="false">IF(A493="","",H493+I493)</f>
        <v/>
      </c>
    </row>
    <row r="494" customFormat="false" ht="15" hidden="false" customHeight="false" outlineLevel="0" collapsed="false">
      <c r="A494" s="24"/>
      <c r="B494" s="24"/>
      <c r="C494" s="24"/>
      <c r="D494" s="24"/>
      <c r="E494" s="25"/>
      <c r="F494" s="26" t="str">
        <f aca="false">IF(OR(A494="",COUNTIF(Sessions!$B$4:$B$503,A494)=0),"",_xlfn.MINIFS(Sessions!$A$4:$A$503,Sessions!$B$4:$B$503,A494))</f>
        <v/>
      </c>
      <c r="G494" s="26" t="str">
        <f aca="false">IF(OR(A494="",COUNTIF(Sessions!$B$4:$B$503,A494)=0),"",_xlfn.MAXIFS(Sessions!$A$4:$A$503,Sessions!$B$4:$B$503,A494))</f>
        <v/>
      </c>
      <c r="H494" s="27" t="str">
        <f aca="false">IF(A494="","",SUMIFS(Sessions!$C$4:$C$503,Sessions!$B$4:$B$503,A494,Sessions!$D$4:$D$503,"Paid",Sessions!$A$4:$A$503,"&gt;="&amp;Summary!$C$5))</f>
        <v/>
      </c>
      <c r="I494" s="27" t="str">
        <f aca="false">IF(A494="","",SUMIFS(Sessions!$C$4:$C$503,Sessions!$B$4:$B$503,A494,Sessions!$D$4:$D$503,"Pro bono",Sessions!$A$4:$A$503,"&gt;="&amp;Summary!$C$5))</f>
        <v/>
      </c>
      <c r="J494" s="27" t="str">
        <f aca="false">IF(A494="","",H494+I494)</f>
        <v/>
      </c>
    </row>
    <row r="495" customFormat="false" ht="15" hidden="false" customHeight="false" outlineLevel="0" collapsed="false">
      <c r="A495" s="24"/>
      <c r="B495" s="24"/>
      <c r="C495" s="24"/>
      <c r="D495" s="24"/>
      <c r="E495" s="25"/>
      <c r="F495" s="26" t="str">
        <f aca="false">IF(OR(A495="",COUNTIF(Sessions!$B$4:$B$503,A495)=0),"",_xlfn.MINIFS(Sessions!$A$4:$A$503,Sessions!$B$4:$B$503,A495))</f>
        <v/>
      </c>
      <c r="G495" s="26" t="str">
        <f aca="false">IF(OR(A495="",COUNTIF(Sessions!$B$4:$B$503,A495)=0),"",_xlfn.MAXIFS(Sessions!$A$4:$A$503,Sessions!$B$4:$B$503,A495))</f>
        <v/>
      </c>
      <c r="H495" s="27" t="str">
        <f aca="false">IF(A495="","",SUMIFS(Sessions!$C$4:$C$503,Sessions!$B$4:$B$503,A495,Sessions!$D$4:$D$503,"Paid",Sessions!$A$4:$A$503,"&gt;="&amp;Summary!$C$5))</f>
        <v/>
      </c>
      <c r="I495" s="27" t="str">
        <f aca="false">IF(A495="","",SUMIFS(Sessions!$C$4:$C$503,Sessions!$B$4:$B$503,A495,Sessions!$D$4:$D$503,"Pro bono",Sessions!$A$4:$A$503,"&gt;="&amp;Summary!$C$5))</f>
        <v/>
      </c>
      <c r="J495" s="27" t="str">
        <f aca="false">IF(A495="","",H495+I495)</f>
        <v/>
      </c>
    </row>
    <row r="496" customFormat="false" ht="15" hidden="false" customHeight="false" outlineLevel="0" collapsed="false">
      <c r="A496" s="24"/>
      <c r="B496" s="24"/>
      <c r="C496" s="24"/>
      <c r="D496" s="24"/>
      <c r="E496" s="25"/>
      <c r="F496" s="26" t="str">
        <f aca="false">IF(OR(A496="",COUNTIF(Sessions!$B$4:$B$503,A496)=0),"",_xlfn.MINIFS(Sessions!$A$4:$A$503,Sessions!$B$4:$B$503,A496))</f>
        <v/>
      </c>
      <c r="G496" s="26" t="str">
        <f aca="false">IF(OR(A496="",COUNTIF(Sessions!$B$4:$B$503,A496)=0),"",_xlfn.MAXIFS(Sessions!$A$4:$A$503,Sessions!$B$4:$B$503,A496))</f>
        <v/>
      </c>
      <c r="H496" s="27" t="str">
        <f aca="false">IF(A496="","",SUMIFS(Sessions!$C$4:$C$503,Sessions!$B$4:$B$503,A496,Sessions!$D$4:$D$503,"Paid",Sessions!$A$4:$A$503,"&gt;="&amp;Summary!$C$5))</f>
        <v/>
      </c>
      <c r="I496" s="27" t="str">
        <f aca="false">IF(A496="","",SUMIFS(Sessions!$C$4:$C$503,Sessions!$B$4:$B$503,A496,Sessions!$D$4:$D$503,"Pro bono",Sessions!$A$4:$A$503,"&gt;="&amp;Summary!$C$5))</f>
        <v/>
      </c>
      <c r="J496" s="27" t="str">
        <f aca="false">IF(A496="","",H496+I496)</f>
        <v/>
      </c>
    </row>
    <row r="497" customFormat="false" ht="15" hidden="false" customHeight="false" outlineLevel="0" collapsed="false">
      <c r="A497" s="24"/>
      <c r="B497" s="24"/>
      <c r="C497" s="24"/>
      <c r="D497" s="24"/>
      <c r="E497" s="25"/>
      <c r="F497" s="26" t="str">
        <f aca="false">IF(OR(A497="",COUNTIF(Sessions!$B$4:$B$503,A497)=0),"",_xlfn.MINIFS(Sessions!$A$4:$A$503,Sessions!$B$4:$B$503,A497))</f>
        <v/>
      </c>
      <c r="G497" s="26" t="str">
        <f aca="false">IF(OR(A497="",COUNTIF(Sessions!$B$4:$B$503,A497)=0),"",_xlfn.MAXIFS(Sessions!$A$4:$A$503,Sessions!$B$4:$B$503,A497))</f>
        <v/>
      </c>
      <c r="H497" s="27" t="str">
        <f aca="false">IF(A497="","",SUMIFS(Sessions!$C$4:$C$503,Sessions!$B$4:$B$503,A497,Sessions!$D$4:$D$503,"Paid",Sessions!$A$4:$A$503,"&gt;="&amp;Summary!$C$5))</f>
        <v/>
      </c>
      <c r="I497" s="27" t="str">
        <f aca="false">IF(A497="","",SUMIFS(Sessions!$C$4:$C$503,Sessions!$B$4:$B$503,A497,Sessions!$D$4:$D$503,"Pro bono",Sessions!$A$4:$A$503,"&gt;="&amp;Summary!$C$5))</f>
        <v/>
      </c>
      <c r="J497" s="27" t="str">
        <f aca="false">IF(A497="","",H497+I497)</f>
        <v/>
      </c>
    </row>
    <row r="498" customFormat="false" ht="15" hidden="false" customHeight="false" outlineLevel="0" collapsed="false">
      <c r="A498" s="24"/>
      <c r="B498" s="24"/>
      <c r="C498" s="24"/>
      <c r="D498" s="24"/>
      <c r="E498" s="25"/>
      <c r="F498" s="26" t="str">
        <f aca="false">IF(OR(A498="",COUNTIF(Sessions!$B$4:$B$503,A498)=0),"",_xlfn.MINIFS(Sessions!$A$4:$A$503,Sessions!$B$4:$B$503,A498))</f>
        <v/>
      </c>
      <c r="G498" s="26" t="str">
        <f aca="false">IF(OR(A498="",COUNTIF(Sessions!$B$4:$B$503,A498)=0),"",_xlfn.MAXIFS(Sessions!$A$4:$A$503,Sessions!$B$4:$B$503,A498))</f>
        <v/>
      </c>
      <c r="H498" s="27" t="str">
        <f aca="false">IF(A498="","",SUMIFS(Sessions!$C$4:$C$503,Sessions!$B$4:$B$503,A498,Sessions!$D$4:$D$503,"Paid",Sessions!$A$4:$A$503,"&gt;="&amp;Summary!$C$5))</f>
        <v/>
      </c>
      <c r="I498" s="27" t="str">
        <f aca="false">IF(A498="","",SUMIFS(Sessions!$C$4:$C$503,Sessions!$B$4:$B$503,A498,Sessions!$D$4:$D$503,"Pro bono",Sessions!$A$4:$A$503,"&gt;="&amp;Summary!$C$5))</f>
        <v/>
      </c>
      <c r="J498" s="27" t="str">
        <f aca="false">IF(A498="","",H498+I498)</f>
        <v/>
      </c>
    </row>
    <row r="499" customFormat="false" ht="15" hidden="false" customHeight="false" outlineLevel="0" collapsed="false">
      <c r="A499" s="24"/>
      <c r="B499" s="24"/>
      <c r="C499" s="24"/>
      <c r="D499" s="24"/>
      <c r="E499" s="25"/>
      <c r="F499" s="26" t="str">
        <f aca="false">IF(OR(A499="",COUNTIF(Sessions!$B$4:$B$503,A499)=0),"",_xlfn.MINIFS(Sessions!$A$4:$A$503,Sessions!$B$4:$B$503,A499))</f>
        <v/>
      </c>
      <c r="G499" s="26" t="str">
        <f aca="false">IF(OR(A499="",COUNTIF(Sessions!$B$4:$B$503,A499)=0),"",_xlfn.MAXIFS(Sessions!$A$4:$A$503,Sessions!$B$4:$B$503,A499))</f>
        <v/>
      </c>
      <c r="H499" s="27" t="str">
        <f aca="false">IF(A499="","",SUMIFS(Sessions!$C$4:$C$503,Sessions!$B$4:$B$503,A499,Sessions!$D$4:$D$503,"Paid",Sessions!$A$4:$A$503,"&gt;="&amp;Summary!$C$5))</f>
        <v/>
      </c>
      <c r="I499" s="27" t="str">
        <f aca="false">IF(A499="","",SUMIFS(Sessions!$C$4:$C$503,Sessions!$B$4:$B$503,A499,Sessions!$D$4:$D$503,"Pro bono",Sessions!$A$4:$A$503,"&gt;="&amp;Summary!$C$5))</f>
        <v/>
      </c>
      <c r="J499" s="27" t="str">
        <f aca="false">IF(A499="","",H499+I499)</f>
        <v/>
      </c>
    </row>
    <row r="500" customFormat="false" ht="15" hidden="false" customHeight="false" outlineLevel="0" collapsed="false">
      <c r="A500" s="24"/>
      <c r="B500" s="24"/>
      <c r="C500" s="24"/>
      <c r="D500" s="24"/>
      <c r="E500" s="25"/>
      <c r="F500" s="26" t="str">
        <f aca="false">IF(OR(A500="",COUNTIF(Sessions!$B$4:$B$503,A500)=0),"",_xlfn.MINIFS(Sessions!$A$4:$A$503,Sessions!$B$4:$B$503,A500))</f>
        <v/>
      </c>
      <c r="G500" s="26" t="str">
        <f aca="false">IF(OR(A500="",COUNTIF(Sessions!$B$4:$B$503,A500)=0),"",_xlfn.MAXIFS(Sessions!$A$4:$A$503,Sessions!$B$4:$B$503,A500))</f>
        <v/>
      </c>
      <c r="H500" s="27" t="str">
        <f aca="false">IF(A500="","",SUMIFS(Sessions!$C$4:$C$503,Sessions!$B$4:$B$503,A500,Sessions!$D$4:$D$503,"Paid",Sessions!$A$4:$A$503,"&gt;="&amp;Summary!$C$5))</f>
        <v/>
      </c>
      <c r="I500" s="27" t="str">
        <f aca="false">IF(A500="","",SUMIFS(Sessions!$C$4:$C$503,Sessions!$B$4:$B$503,A500,Sessions!$D$4:$D$503,"Pro bono",Sessions!$A$4:$A$503,"&gt;="&amp;Summary!$C$5))</f>
        <v/>
      </c>
      <c r="J500" s="27" t="str">
        <f aca="false">IF(A500="","",H500+I500)</f>
        <v/>
      </c>
    </row>
    <row r="501" customFormat="false" ht="15" hidden="false" customHeight="false" outlineLevel="0" collapsed="false">
      <c r="A501" s="24"/>
      <c r="B501" s="24"/>
      <c r="C501" s="24"/>
      <c r="D501" s="24"/>
      <c r="E501" s="25"/>
      <c r="F501" s="26" t="str">
        <f aca="false">IF(OR(A501="",COUNTIF(Sessions!$B$4:$B$503,A501)=0),"",_xlfn.MINIFS(Sessions!$A$4:$A$503,Sessions!$B$4:$B$503,A501))</f>
        <v/>
      </c>
      <c r="G501" s="26" t="str">
        <f aca="false">IF(OR(A501="",COUNTIF(Sessions!$B$4:$B$503,A501)=0),"",_xlfn.MAXIFS(Sessions!$A$4:$A$503,Sessions!$B$4:$B$503,A501))</f>
        <v/>
      </c>
      <c r="H501" s="27" t="str">
        <f aca="false">IF(A501="","",SUMIFS(Sessions!$C$4:$C$503,Sessions!$B$4:$B$503,A501,Sessions!$D$4:$D$503,"Paid",Sessions!$A$4:$A$503,"&gt;="&amp;Summary!$C$5))</f>
        <v/>
      </c>
      <c r="I501" s="27" t="str">
        <f aca="false">IF(A501="","",SUMIFS(Sessions!$C$4:$C$503,Sessions!$B$4:$B$503,A501,Sessions!$D$4:$D$503,"Pro bono",Sessions!$A$4:$A$503,"&gt;="&amp;Summary!$C$5))</f>
        <v/>
      </c>
      <c r="J501" s="27" t="str">
        <f aca="false">IF(A501="","",H501+I501)</f>
        <v/>
      </c>
    </row>
    <row r="502" customFormat="false" ht="15" hidden="false" customHeight="false" outlineLevel="0" collapsed="false">
      <c r="A502" s="24"/>
      <c r="B502" s="24"/>
      <c r="C502" s="24"/>
      <c r="D502" s="24"/>
      <c r="E502" s="25"/>
      <c r="F502" s="26" t="str">
        <f aca="false">IF(OR(A502="",COUNTIF(Sessions!$B$4:$B$503,A502)=0),"",_xlfn.MINIFS(Sessions!$A$4:$A$503,Sessions!$B$4:$B$503,A502))</f>
        <v/>
      </c>
      <c r="G502" s="26" t="str">
        <f aca="false">IF(OR(A502="",COUNTIF(Sessions!$B$4:$B$503,A502)=0),"",_xlfn.MAXIFS(Sessions!$A$4:$A$503,Sessions!$B$4:$B$503,A502))</f>
        <v/>
      </c>
      <c r="H502" s="27" t="str">
        <f aca="false">IF(A502="","",SUMIFS(Sessions!$C$4:$C$503,Sessions!$B$4:$B$503,A502,Sessions!$D$4:$D$503,"Paid",Sessions!$A$4:$A$503,"&gt;="&amp;Summary!$C$5))</f>
        <v/>
      </c>
      <c r="I502" s="27" t="str">
        <f aca="false">IF(A502="","",SUMIFS(Sessions!$C$4:$C$503,Sessions!$B$4:$B$503,A502,Sessions!$D$4:$D$503,"Pro bono",Sessions!$A$4:$A$503,"&gt;="&amp;Summary!$C$5))</f>
        <v/>
      </c>
      <c r="J502" s="27" t="str">
        <f aca="false">IF(A502="","",H502+I502)</f>
        <v/>
      </c>
    </row>
    <row r="503" customFormat="false" ht="15" hidden="false" customHeight="false" outlineLevel="0" collapsed="false">
      <c r="A503" s="24"/>
      <c r="B503" s="24"/>
      <c r="C503" s="24"/>
      <c r="D503" s="24"/>
      <c r="E503" s="25"/>
      <c r="F503" s="26" t="str">
        <f aca="false">IF(OR(A503="",COUNTIF(Sessions!$B$4:$B$503,A503)=0),"",_xlfn.MINIFS(Sessions!$A$4:$A$503,Sessions!$B$4:$B$503,A503))</f>
        <v/>
      </c>
      <c r="G503" s="26" t="str">
        <f aca="false">IF(OR(A503="",COUNTIF(Sessions!$B$4:$B$503,A503)=0),"",_xlfn.MAXIFS(Sessions!$A$4:$A$503,Sessions!$B$4:$B$503,A503))</f>
        <v/>
      </c>
      <c r="H503" s="27" t="str">
        <f aca="false">IF(A503="","",SUMIFS(Sessions!$C$4:$C$503,Sessions!$B$4:$B$503,A503,Sessions!$D$4:$D$503,"Paid",Sessions!$A$4:$A$503,"&gt;="&amp;Summary!$C$5))</f>
        <v/>
      </c>
      <c r="I503" s="27" t="str">
        <f aca="false">IF(A503="","",SUMIFS(Sessions!$C$4:$C$503,Sessions!$B$4:$B$503,A503,Sessions!$D$4:$D$503,"Pro bono",Sessions!$A$4:$A$503,"&gt;="&amp;Summary!$C$5))</f>
        <v/>
      </c>
      <c r="J503" s="27" t="str">
        <f aca="false">IF(A503="","",H503+I503)</f>
        <v/>
      </c>
    </row>
  </sheetData>
  <autoFilter ref="A3:J503"/>
  <mergeCells count="1">
    <mergeCell ref="A2:J2"/>
  </mergeCells>
  <dataValidations count="3">
    <dataValidation allowBlank="true" errorStyle="stop" operator="between" showDropDown="false" showErrorMessage="false" showInputMessage="false" sqref="C4:C503" type="list">
      <formula1>"Yes,No,Org letter"</formula1>
      <formula2>0</formula2>
    </dataValidation>
    <dataValidation allowBlank="true" errorStyle="stop" operator="between" showDropDown="false" showErrorMessage="false" showInputMessage="false" sqref="D4:D503" type="list">
      <formula1>"Individual,Group,Team"</formula1>
      <formula2>0</formula2>
    </dataValidation>
    <dataValidation allowBlank="true" errorStyle="stop" operator="between" showDropDown="false" showErrorMessage="false" showInputMessage="false" sqref="E4:E503" type="whole">
      <formula1>1</formula1>
      <formula2>100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D9B7A"/>
    <pageSetUpPr fitToPage="false"/>
  </sheetPr>
  <dimension ref="A1:F50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6"/>
    <col collapsed="false" customWidth="true" hidden="false" outlineLevel="0" max="3" min="3" style="0" width="10"/>
    <col collapsed="false" customWidth="true" hidden="false" outlineLevel="0" max="4" min="4" style="0" width="16"/>
    <col collapsed="false" customWidth="true" hidden="false" outlineLevel="0" max="5" min="5" style="0" width="24"/>
    <col collapsed="false" customWidth="true" hidden="false" outlineLevel="0" max="6" min="6" style="0" width="40"/>
  </cols>
  <sheetData>
    <row r="1" customFormat="false" ht="17.35" hidden="false" customHeight="false" outlineLevel="0" collapsed="false">
      <c r="A1" s="22" t="s">
        <v>81</v>
      </c>
    </row>
    <row r="2" customFormat="false" ht="37.5" hidden="false" customHeight="true" outlineLevel="0" collapsed="false">
      <c r="A2" s="11" t="s">
        <v>2</v>
      </c>
      <c r="B2" s="11"/>
      <c r="C2" s="11"/>
      <c r="D2" s="11"/>
      <c r="E2" s="11"/>
      <c r="F2" s="11"/>
    </row>
    <row r="3" customFormat="false" ht="30" hidden="false" customHeight="true" outlineLevel="0" collapsed="false">
      <c r="A3" s="23" t="s">
        <v>82</v>
      </c>
      <c r="B3" s="23" t="s">
        <v>83</v>
      </c>
      <c r="C3" s="23" t="s">
        <v>84</v>
      </c>
      <c r="D3" s="23" t="s">
        <v>85</v>
      </c>
      <c r="E3" s="23" t="s">
        <v>86</v>
      </c>
      <c r="F3" s="23" t="s">
        <v>87</v>
      </c>
    </row>
    <row r="4" customFormat="false" ht="15" hidden="false" customHeight="false" outlineLevel="0" collapsed="false">
      <c r="A4" s="13" t="n">
        <v>46273</v>
      </c>
      <c r="B4" s="24" t="s">
        <v>77</v>
      </c>
      <c r="C4" s="28" t="n">
        <v>1</v>
      </c>
      <c r="D4" s="24" t="s">
        <v>88</v>
      </c>
      <c r="E4" s="29" t="str">
        <f aca="false">IF(A4="","",IF(A4&lt;Summary!$C$5,"No: before education",IF(IFERROR(INDEX(Clients!$C$4:$C$503,MATCH(B4,Clients!$A$4:$A$503,0)),"")="No","Not on log: no consent","On log")))</f>
        <v>On log</v>
      </c>
      <c r="F4" s="24" t="s">
        <v>89</v>
      </c>
    </row>
    <row r="5" customFormat="false" ht="15" hidden="false" customHeight="false" outlineLevel="0" collapsed="false">
      <c r="A5" s="13" t="n">
        <v>46287</v>
      </c>
      <c r="B5" s="24" t="s">
        <v>77</v>
      </c>
      <c r="C5" s="28" t="n">
        <v>1</v>
      </c>
      <c r="D5" s="24" t="s">
        <v>90</v>
      </c>
      <c r="E5" s="29" t="str">
        <f aca="false">IF(A5="","",IF(A5&lt;Summary!$C$5,"No: before education",IF(IFERROR(INDEX(Clients!$C$4:$C$503,MATCH(B5,Clients!$A$4:$A$503,0)),"")="No","Not on log: no consent","On log")))</f>
        <v>On log</v>
      </c>
      <c r="F5" s="24" t="s">
        <v>89</v>
      </c>
    </row>
    <row r="6" customFormat="false" ht="15" hidden="false" customHeight="false" outlineLevel="0" collapsed="false">
      <c r="A6" s="13"/>
      <c r="B6" s="24"/>
      <c r="C6" s="28"/>
      <c r="D6" s="24"/>
      <c r="E6" s="29" t="str">
        <f aca="false">IF(A6="","",IF(A6&lt;Summary!$C$5,"No: before education",IF(IFERROR(INDEX(Clients!$C$4:$C$503,MATCH(B6,Clients!$A$4:$A$503,0)),"")="No","Not on log: no consent","On log")))</f>
        <v/>
      </c>
      <c r="F6" s="24"/>
    </row>
    <row r="7" customFormat="false" ht="15" hidden="false" customHeight="false" outlineLevel="0" collapsed="false">
      <c r="A7" s="13"/>
      <c r="B7" s="24"/>
      <c r="C7" s="28"/>
      <c r="D7" s="24"/>
      <c r="E7" s="29" t="str">
        <f aca="false">IF(A7="","",IF(A7&lt;Summary!$C$5,"No: before education",IF(IFERROR(INDEX(Clients!$C$4:$C$503,MATCH(B7,Clients!$A$4:$A$503,0)),"")="No","Not on log: no consent","On log")))</f>
        <v/>
      </c>
      <c r="F7" s="24"/>
    </row>
    <row r="8" customFormat="false" ht="15" hidden="false" customHeight="false" outlineLevel="0" collapsed="false">
      <c r="A8" s="13"/>
      <c r="B8" s="24"/>
      <c r="C8" s="28"/>
      <c r="D8" s="24"/>
      <c r="E8" s="29" t="str">
        <f aca="false">IF(A8="","",IF(A8&lt;Summary!$C$5,"No: before education",IF(IFERROR(INDEX(Clients!$C$4:$C$503,MATCH(B8,Clients!$A$4:$A$503,0)),"")="No","Not on log: no consent","On log")))</f>
        <v/>
      </c>
      <c r="F8" s="24"/>
    </row>
    <row r="9" customFormat="false" ht="15" hidden="false" customHeight="false" outlineLevel="0" collapsed="false">
      <c r="A9" s="13"/>
      <c r="B9" s="24"/>
      <c r="C9" s="28"/>
      <c r="D9" s="24"/>
      <c r="E9" s="29" t="str">
        <f aca="false">IF(A9="","",IF(A9&lt;Summary!$C$5,"No: before education",IF(IFERROR(INDEX(Clients!$C$4:$C$503,MATCH(B9,Clients!$A$4:$A$503,0)),"")="No","Not on log: no consent","On log")))</f>
        <v/>
      </c>
      <c r="F9" s="24"/>
    </row>
    <row r="10" customFormat="false" ht="15" hidden="false" customHeight="false" outlineLevel="0" collapsed="false">
      <c r="A10" s="13"/>
      <c r="B10" s="24"/>
      <c r="C10" s="28"/>
      <c r="D10" s="24"/>
      <c r="E10" s="29" t="str">
        <f aca="false">IF(A10="","",IF(A10&lt;Summary!$C$5,"No: before education",IF(IFERROR(INDEX(Clients!$C$4:$C$503,MATCH(B10,Clients!$A$4:$A$503,0)),"")="No","Not on log: no consent","On log")))</f>
        <v/>
      </c>
      <c r="F10" s="24"/>
    </row>
    <row r="11" customFormat="false" ht="15" hidden="false" customHeight="false" outlineLevel="0" collapsed="false">
      <c r="A11" s="13"/>
      <c r="B11" s="24"/>
      <c r="C11" s="28"/>
      <c r="D11" s="24"/>
      <c r="E11" s="29" t="str">
        <f aca="false">IF(A11="","",IF(A11&lt;Summary!$C$5,"No: before education",IF(IFERROR(INDEX(Clients!$C$4:$C$503,MATCH(B11,Clients!$A$4:$A$503,0)),"")="No","Not on log: no consent","On log")))</f>
        <v/>
      </c>
      <c r="F11" s="24"/>
    </row>
    <row r="12" customFormat="false" ht="15" hidden="false" customHeight="false" outlineLevel="0" collapsed="false">
      <c r="A12" s="13"/>
      <c r="B12" s="24"/>
      <c r="C12" s="28"/>
      <c r="D12" s="24"/>
      <c r="E12" s="29" t="str">
        <f aca="false">IF(A12="","",IF(A12&lt;Summary!$C$5,"No: before education",IF(IFERROR(INDEX(Clients!$C$4:$C$503,MATCH(B12,Clients!$A$4:$A$503,0)),"")="No","Not on log: no consent","On log")))</f>
        <v/>
      </c>
      <c r="F12" s="24"/>
    </row>
    <row r="13" customFormat="false" ht="15" hidden="false" customHeight="false" outlineLevel="0" collapsed="false">
      <c r="A13" s="13"/>
      <c r="B13" s="24"/>
      <c r="C13" s="28"/>
      <c r="D13" s="24"/>
      <c r="E13" s="29" t="str">
        <f aca="false">IF(A13="","",IF(A13&lt;Summary!$C$5,"No: before education",IF(IFERROR(INDEX(Clients!$C$4:$C$503,MATCH(B13,Clients!$A$4:$A$503,0)),"")="No","Not on log: no consent","On log")))</f>
        <v/>
      </c>
      <c r="F13" s="24"/>
    </row>
    <row r="14" customFormat="false" ht="15" hidden="false" customHeight="false" outlineLevel="0" collapsed="false">
      <c r="A14" s="13"/>
      <c r="B14" s="24"/>
      <c r="C14" s="28"/>
      <c r="D14" s="24"/>
      <c r="E14" s="29" t="str">
        <f aca="false">IF(A14="","",IF(A14&lt;Summary!$C$5,"No: before education",IF(IFERROR(INDEX(Clients!$C$4:$C$503,MATCH(B14,Clients!$A$4:$A$503,0)),"")="No","Not on log: no consent","On log")))</f>
        <v/>
      </c>
      <c r="F14" s="24"/>
    </row>
    <row r="15" customFormat="false" ht="15" hidden="false" customHeight="false" outlineLevel="0" collapsed="false">
      <c r="A15" s="13"/>
      <c r="B15" s="24"/>
      <c r="C15" s="28"/>
      <c r="D15" s="24"/>
      <c r="E15" s="29" t="str">
        <f aca="false">IF(A15="","",IF(A15&lt;Summary!$C$5,"No: before education",IF(IFERROR(INDEX(Clients!$C$4:$C$503,MATCH(B15,Clients!$A$4:$A$503,0)),"")="No","Not on log: no consent","On log")))</f>
        <v/>
      </c>
      <c r="F15" s="24"/>
    </row>
    <row r="16" customFormat="false" ht="15" hidden="false" customHeight="false" outlineLevel="0" collapsed="false">
      <c r="A16" s="13"/>
      <c r="B16" s="24"/>
      <c r="C16" s="28"/>
      <c r="D16" s="24"/>
      <c r="E16" s="29" t="str">
        <f aca="false">IF(A16="","",IF(A16&lt;Summary!$C$5,"No: before education",IF(IFERROR(INDEX(Clients!$C$4:$C$503,MATCH(B16,Clients!$A$4:$A$503,0)),"")="No","Not on log: no consent","On log")))</f>
        <v/>
      </c>
      <c r="F16" s="24"/>
    </row>
    <row r="17" customFormat="false" ht="15" hidden="false" customHeight="false" outlineLevel="0" collapsed="false">
      <c r="A17" s="13"/>
      <c r="B17" s="24"/>
      <c r="C17" s="28"/>
      <c r="D17" s="24"/>
      <c r="E17" s="29" t="str">
        <f aca="false">IF(A17="","",IF(A17&lt;Summary!$C$5,"No: before education",IF(IFERROR(INDEX(Clients!$C$4:$C$503,MATCH(B17,Clients!$A$4:$A$503,0)),"")="No","Not on log: no consent","On log")))</f>
        <v/>
      </c>
      <c r="F17" s="24"/>
    </row>
    <row r="18" customFormat="false" ht="15" hidden="false" customHeight="false" outlineLevel="0" collapsed="false">
      <c r="A18" s="13"/>
      <c r="B18" s="24"/>
      <c r="C18" s="28"/>
      <c r="D18" s="24"/>
      <c r="E18" s="29" t="str">
        <f aca="false">IF(A18="","",IF(A18&lt;Summary!$C$5,"No: before education",IF(IFERROR(INDEX(Clients!$C$4:$C$503,MATCH(B18,Clients!$A$4:$A$503,0)),"")="No","Not on log: no consent","On log")))</f>
        <v/>
      </c>
      <c r="F18" s="24"/>
    </row>
    <row r="19" customFormat="false" ht="15" hidden="false" customHeight="false" outlineLevel="0" collapsed="false">
      <c r="A19" s="13"/>
      <c r="B19" s="24"/>
      <c r="C19" s="28"/>
      <c r="D19" s="24"/>
      <c r="E19" s="29" t="str">
        <f aca="false">IF(A19="","",IF(A19&lt;Summary!$C$5,"No: before education",IF(IFERROR(INDEX(Clients!$C$4:$C$503,MATCH(B19,Clients!$A$4:$A$503,0)),"")="No","Not on log: no consent","On log")))</f>
        <v/>
      </c>
      <c r="F19" s="24"/>
    </row>
    <row r="20" customFormat="false" ht="15" hidden="false" customHeight="false" outlineLevel="0" collapsed="false">
      <c r="A20" s="13"/>
      <c r="B20" s="24"/>
      <c r="C20" s="28"/>
      <c r="D20" s="24"/>
      <c r="E20" s="29" t="str">
        <f aca="false">IF(A20="","",IF(A20&lt;Summary!$C$5,"No: before education",IF(IFERROR(INDEX(Clients!$C$4:$C$503,MATCH(B20,Clients!$A$4:$A$503,0)),"")="No","Not on log: no consent","On log")))</f>
        <v/>
      </c>
      <c r="F20" s="24"/>
    </row>
    <row r="21" customFormat="false" ht="15" hidden="false" customHeight="false" outlineLevel="0" collapsed="false">
      <c r="A21" s="13"/>
      <c r="B21" s="24"/>
      <c r="C21" s="28"/>
      <c r="D21" s="24"/>
      <c r="E21" s="29" t="str">
        <f aca="false">IF(A21="","",IF(A21&lt;Summary!$C$5,"No: before education",IF(IFERROR(INDEX(Clients!$C$4:$C$503,MATCH(B21,Clients!$A$4:$A$503,0)),"")="No","Not on log: no consent","On log")))</f>
        <v/>
      </c>
      <c r="F21" s="24"/>
    </row>
    <row r="22" customFormat="false" ht="15" hidden="false" customHeight="false" outlineLevel="0" collapsed="false">
      <c r="A22" s="13"/>
      <c r="B22" s="24"/>
      <c r="C22" s="28"/>
      <c r="D22" s="24"/>
      <c r="E22" s="29" t="str">
        <f aca="false">IF(A22="","",IF(A22&lt;Summary!$C$5,"No: before education",IF(IFERROR(INDEX(Clients!$C$4:$C$503,MATCH(B22,Clients!$A$4:$A$503,0)),"")="No","Not on log: no consent","On log")))</f>
        <v/>
      </c>
      <c r="F22" s="24"/>
    </row>
    <row r="23" customFormat="false" ht="15" hidden="false" customHeight="false" outlineLevel="0" collapsed="false">
      <c r="A23" s="13"/>
      <c r="B23" s="24"/>
      <c r="C23" s="28"/>
      <c r="D23" s="24"/>
      <c r="E23" s="29" t="str">
        <f aca="false">IF(A23="","",IF(A23&lt;Summary!$C$5,"No: before education",IF(IFERROR(INDEX(Clients!$C$4:$C$503,MATCH(B23,Clients!$A$4:$A$503,0)),"")="No","Not on log: no consent","On log")))</f>
        <v/>
      </c>
      <c r="F23" s="24"/>
    </row>
    <row r="24" customFormat="false" ht="15" hidden="false" customHeight="false" outlineLevel="0" collapsed="false">
      <c r="A24" s="13"/>
      <c r="B24" s="24"/>
      <c r="C24" s="28"/>
      <c r="D24" s="24"/>
      <c r="E24" s="29" t="str">
        <f aca="false">IF(A24="","",IF(A24&lt;Summary!$C$5,"No: before education",IF(IFERROR(INDEX(Clients!$C$4:$C$503,MATCH(B24,Clients!$A$4:$A$503,0)),"")="No","Not on log: no consent","On log")))</f>
        <v/>
      </c>
      <c r="F24" s="24"/>
    </row>
    <row r="25" customFormat="false" ht="15" hidden="false" customHeight="false" outlineLevel="0" collapsed="false">
      <c r="A25" s="13"/>
      <c r="B25" s="24"/>
      <c r="C25" s="28"/>
      <c r="D25" s="24"/>
      <c r="E25" s="29" t="str">
        <f aca="false">IF(A25="","",IF(A25&lt;Summary!$C$5,"No: before education",IF(IFERROR(INDEX(Clients!$C$4:$C$503,MATCH(B25,Clients!$A$4:$A$503,0)),"")="No","Not on log: no consent","On log")))</f>
        <v/>
      </c>
      <c r="F25" s="24"/>
    </row>
    <row r="26" customFormat="false" ht="15" hidden="false" customHeight="false" outlineLevel="0" collapsed="false">
      <c r="A26" s="13"/>
      <c r="B26" s="24"/>
      <c r="C26" s="28"/>
      <c r="D26" s="24"/>
      <c r="E26" s="29" t="str">
        <f aca="false">IF(A26="","",IF(A26&lt;Summary!$C$5,"No: before education",IF(IFERROR(INDEX(Clients!$C$4:$C$503,MATCH(B26,Clients!$A$4:$A$503,0)),"")="No","Not on log: no consent","On log")))</f>
        <v/>
      </c>
      <c r="F26" s="24"/>
    </row>
    <row r="27" customFormat="false" ht="15" hidden="false" customHeight="false" outlineLevel="0" collapsed="false">
      <c r="A27" s="13"/>
      <c r="B27" s="24"/>
      <c r="C27" s="28"/>
      <c r="D27" s="24"/>
      <c r="E27" s="29" t="str">
        <f aca="false">IF(A27="","",IF(A27&lt;Summary!$C$5,"No: before education",IF(IFERROR(INDEX(Clients!$C$4:$C$503,MATCH(B27,Clients!$A$4:$A$503,0)),"")="No","Not on log: no consent","On log")))</f>
        <v/>
      </c>
      <c r="F27" s="24"/>
    </row>
    <row r="28" customFormat="false" ht="15" hidden="false" customHeight="false" outlineLevel="0" collapsed="false">
      <c r="A28" s="13"/>
      <c r="B28" s="24"/>
      <c r="C28" s="28"/>
      <c r="D28" s="24"/>
      <c r="E28" s="29" t="str">
        <f aca="false">IF(A28="","",IF(A28&lt;Summary!$C$5,"No: before education",IF(IFERROR(INDEX(Clients!$C$4:$C$503,MATCH(B28,Clients!$A$4:$A$503,0)),"")="No","Not on log: no consent","On log")))</f>
        <v/>
      </c>
      <c r="F28" s="24"/>
    </row>
    <row r="29" customFormat="false" ht="15" hidden="false" customHeight="false" outlineLevel="0" collapsed="false">
      <c r="A29" s="13"/>
      <c r="B29" s="24"/>
      <c r="C29" s="28"/>
      <c r="D29" s="24"/>
      <c r="E29" s="29" t="str">
        <f aca="false">IF(A29="","",IF(A29&lt;Summary!$C$5,"No: before education",IF(IFERROR(INDEX(Clients!$C$4:$C$503,MATCH(B29,Clients!$A$4:$A$503,0)),"")="No","Not on log: no consent","On log")))</f>
        <v/>
      </c>
      <c r="F29" s="24"/>
    </row>
    <row r="30" customFormat="false" ht="15" hidden="false" customHeight="false" outlineLevel="0" collapsed="false">
      <c r="A30" s="13"/>
      <c r="B30" s="24"/>
      <c r="C30" s="28"/>
      <c r="D30" s="24"/>
      <c r="E30" s="29" t="str">
        <f aca="false">IF(A30="","",IF(A30&lt;Summary!$C$5,"No: before education",IF(IFERROR(INDEX(Clients!$C$4:$C$503,MATCH(B30,Clients!$A$4:$A$503,0)),"")="No","Not on log: no consent","On log")))</f>
        <v/>
      </c>
      <c r="F30" s="24"/>
    </row>
    <row r="31" customFormat="false" ht="15" hidden="false" customHeight="false" outlineLevel="0" collapsed="false">
      <c r="A31" s="13"/>
      <c r="B31" s="24"/>
      <c r="C31" s="28"/>
      <c r="D31" s="24"/>
      <c r="E31" s="29" t="str">
        <f aca="false">IF(A31="","",IF(A31&lt;Summary!$C$5,"No: before education",IF(IFERROR(INDEX(Clients!$C$4:$C$503,MATCH(B31,Clients!$A$4:$A$503,0)),"")="No","Not on log: no consent","On log")))</f>
        <v/>
      </c>
      <c r="F31" s="24"/>
    </row>
    <row r="32" customFormat="false" ht="15" hidden="false" customHeight="false" outlineLevel="0" collapsed="false">
      <c r="A32" s="13"/>
      <c r="B32" s="24"/>
      <c r="C32" s="28"/>
      <c r="D32" s="24"/>
      <c r="E32" s="29" t="str">
        <f aca="false">IF(A32="","",IF(A32&lt;Summary!$C$5,"No: before education",IF(IFERROR(INDEX(Clients!$C$4:$C$503,MATCH(B32,Clients!$A$4:$A$503,0)),"")="No","Not on log: no consent","On log")))</f>
        <v/>
      </c>
      <c r="F32" s="24"/>
    </row>
    <row r="33" customFormat="false" ht="15" hidden="false" customHeight="false" outlineLevel="0" collapsed="false">
      <c r="A33" s="13"/>
      <c r="B33" s="24"/>
      <c r="C33" s="28"/>
      <c r="D33" s="24"/>
      <c r="E33" s="29" t="str">
        <f aca="false">IF(A33="","",IF(A33&lt;Summary!$C$5,"No: before education",IF(IFERROR(INDEX(Clients!$C$4:$C$503,MATCH(B33,Clients!$A$4:$A$503,0)),"")="No","Not on log: no consent","On log")))</f>
        <v/>
      </c>
      <c r="F33" s="24"/>
    </row>
    <row r="34" customFormat="false" ht="15" hidden="false" customHeight="false" outlineLevel="0" collapsed="false">
      <c r="A34" s="13"/>
      <c r="B34" s="24"/>
      <c r="C34" s="28"/>
      <c r="D34" s="24"/>
      <c r="E34" s="29" t="str">
        <f aca="false">IF(A34="","",IF(A34&lt;Summary!$C$5,"No: before education",IF(IFERROR(INDEX(Clients!$C$4:$C$503,MATCH(B34,Clients!$A$4:$A$503,0)),"")="No","Not on log: no consent","On log")))</f>
        <v/>
      </c>
      <c r="F34" s="24"/>
    </row>
    <row r="35" customFormat="false" ht="15" hidden="false" customHeight="false" outlineLevel="0" collapsed="false">
      <c r="A35" s="13"/>
      <c r="B35" s="24"/>
      <c r="C35" s="28"/>
      <c r="D35" s="24"/>
      <c r="E35" s="29" t="str">
        <f aca="false">IF(A35="","",IF(A35&lt;Summary!$C$5,"No: before education",IF(IFERROR(INDEX(Clients!$C$4:$C$503,MATCH(B35,Clients!$A$4:$A$503,0)),"")="No","Not on log: no consent","On log")))</f>
        <v/>
      </c>
      <c r="F35" s="24"/>
    </row>
    <row r="36" customFormat="false" ht="15" hidden="false" customHeight="false" outlineLevel="0" collapsed="false">
      <c r="A36" s="13"/>
      <c r="B36" s="24"/>
      <c r="C36" s="28"/>
      <c r="D36" s="24"/>
      <c r="E36" s="29" t="str">
        <f aca="false">IF(A36="","",IF(A36&lt;Summary!$C$5,"No: before education",IF(IFERROR(INDEX(Clients!$C$4:$C$503,MATCH(B36,Clients!$A$4:$A$503,0)),"")="No","Not on log: no consent","On log")))</f>
        <v/>
      </c>
      <c r="F36" s="24"/>
    </row>
    <row r="37" customFormat="false" ht="15" hidden="false" customHeight="false" outlineLevel="0" collapsed="false">
      <c r="A37" s="13"/>
      <c r="B37" s="24"/>
      <c r="C37" s="28"/>
      <c r="D37" s="24"/>
      <c r="E37" s="29" t="str">
        <f aca="false">IF(A37="","",IF(A37&lt;Summary!$C$5,"No: before education",IF(IFERROR(INDEX(Clients!$C$4:$C$503,MATCH(B37,Clients!$A$4:$A$503,0)),"")="No","Not on log: no consent","On log")))</f>
        <v/>
      </c>
      <c r="F37" s="24"/>
    </row>
    <row r="38" customFormat="false" ht="15" hidden="false" customHeight="false" outlineLevel="0" collapsed="false">
      <c r="A38" s="13"/>
      <c r="B38" s="24"/>
      <c r="C38" s="28"/>
      <c r="D38" s="24"/>
      <c r="E38" s="29" t="str">
        <f aca="false">IF(A38="","",IF(A38&lt;Summary!$C$5,"No: before education",IF(IFERROR(INDEX(Clients!$C$4:$C$503,MATCH(B38,Clients!$A$4:$A$503,0)),"")="No","Not on log: no consent","On log")))</f>
        <v/>
      </c>
      <c r="F38" s="24"/>
    </row>
    <row r="39" customFormat="false" ht="15" hidden="false" customHeight="false" outlineLevel="0" collapsed="false">
      <c r="A39" s="13"/>
      <c r="B39" s="24"/>
      <c r="C39" s="28"/>
      <c r="D39" s="24"/>
      <c r="E39" s="29" t="str">
        <f aca="false">IF(A39="","",IF(A39&lt;Summary!$C$5,"No: before education",IF(IFERROR(INDEX(Clients!$C$4:$C$503,MATCH(B39,Clients!$A$4:$A$503,0)),"")="No","Not on log: no consent","On log")))</f>
        <v/>
      </c>
      <c r="F39" s="24"/>
    </row>
    <row r="40" customFormat="false" ht="15" hidden="false" customHeight="false" outlineLevel="0" collapsed="false">
      <c r="A40" s="13"/>
      <c r="B40" s="24"/>
      <c r="C40" s="28"/>
      <c r="D40" s="24"/>
      <c r="E40" s="29" t="str">
        <f aca="false">IF(A40="","",IF(A40&lt;Summary!$C$5,"No: before education",IF(IFERROR(INDEX(Clients!$C$4:$C$503,MATCH(B40,Clients!$A$4:$A$503,0)),"")="No","Not on log: no consent","On log")))</f>
        <v/>
      </c>
      <c r="F40" s="24"/>
    </row>
    <row r="41" customFormat="false" ht="15" hidden="false" customHeight="false" outlineLevel="0" collapsed="false">
      <c r="A41" s="13"/>
      <c r="B41" s="24"/>
      <c r="C41" s="28"/>
      <c r="D41" s="24"/>
      <c r="E41" s="29" t="str">
        <f aca="false">IF(A41="","",IF(A41&lt;Summary!$C$5,"No: before education",IF(IFERROR(INDEX(Clients!$C$4:$C$503,MATCH(B41,Clients!$A$4:$A$503,0)),"")="No","Not on log: no consent","On log")))</f>
        <v/>
      </c>
      <c r="F41" s="24"/>
    </row>
    <row r="42" customFormat="false" ht="15" hidden="false" customHeight="false" outlineLevel="0" collapsed="false">
      <c r="A42" s="13"/>
      <c r="B42" s="24"/>
      <c r="C42" s="28"/>
      <c r="D42" s="24"/>
      <c r="E42" s="29" t="str">
        <f aca="false">IF(A42="","",IF(A42&lt;Summary!$C$5,"No: before education",IF(IFERROR(INDEX(Clients!$C$4:$C$503,MATCH(B42,Clients!$A$4:$A$503,0)),"")="No","Not on log: no consent","On log")))</f>
        <v/>
      </c>
      <c r="F42" s="24"/>
    </row>
    <row r="43" customFormat="false" ht="15" hidden="false" customHeight="false" outlineLevel="0" collapsed="false">
      <c r="A43" s="13"/>
      <c r="B43" s="24"/>
      <c r="C43" s="28"/>
      <c r="D43" s="24"/>
      <c r="E43" s="29" t="str">
        <f aca="false">IF(A43="","",IF(A43&lt;Summary!$C$5,"No: before education",IF(IFERROR(INDEX(Clients!$C$4:$C$503,MATCH(B43,Clients!$A$4:$A$503,0)),"")="No","Not on log: no consent","On log")))</f>
        <v/>
      </c>
      <c r="F43" s="24"/>
    </row>
    <row r="44" customFormat="false" ht="15" hidden="false" customHeight="false" outlineLevel="0" collapsed="false">
      <c r="A44" s="13"/>
      <c r="B44" s="24"/>
      <c r="C44" s="28"/>
      <c r="D44" s="24"/>
      <c r="E44" s="29" t="str">
        <f aca="false">IF(A44="","",IF(A44&lt;Summary!$C$5,"No: before education",IF(IFERROR(INDEX(Clients!$C$4:$C$503,MATCH(B44,Clients!$A$4:$A$503,0)),"")="No","Not on log: no consent","On log")))</f>
        <v/>
      </c>
      <c r="F44" s="24"/>
    </row>
    <row r="45" customFormat="false" ht="15" hidden="false" customHeight="false" outlineLevel="0" collapsed="false">
      <c r="A45" s="13"/>
      <c r="B45" s="24"/>
      <c r="C45" s="28"/>
      <c r="D45" s="24"/>
      <c r="E45" s="29" t="str">
        <f aca="false">IF(A45="","",IF(A45&lt;Summary!$C$5,"No: before education",IF(IFERROR(INDEX(Clients!$C$4:$C$503,MATCH(B45,Clients!$A$4:$A$503,0)),"")="No","Not on log: no consent","On log")))</f>
        <v/>
      </c>
      <c r="F45" s="24"/>
    </row>
    <row r="46" customFormat="false" ht="15" hidden="false" customHeight="false" outlineLevel="0" collapsed="false">
      <c r="A46" s="13"/>
      <c r="B46" s="24"/>
      <c r="C46" s="28"/>
      <c r="D46" s="24"/>
      <c r="E46" s="29" t="str">
        <f aca="false">IF(A46="","",IF(A46&lt;Summary!$C$5,"No: before education",IF(IFERROR(INDEX(Clients!$C$4:$C$503,MATCH(B46,Clients!$A$4:$A$503,0)),"")="No","Not on log: no consent","On log")))</f>
        <v/>
      </c>
      <c r="F46" s="24"/>
    </row>
    <row r="47" customFormat="false" ht="15" hidden="false" customHeight="false" outlineLevel="0" collapsed="false">
      <c r="A47" s="13"/>
      <c r="B47" s="24"/>
      <c r="C47" s="28"/>
      <c r="D47" s="24"/>
      <c r="E47" s="29" t="str">
        <f aca="false">IF(A47="","",IF(A47&lt;Summary!$C$5,"No: before education",IF(IFERROR(INDEX(Clients!$C$4:$C$503,MATCH(B47,Clients!$A$4:$A$503,0)),"")="No","Not on log: no consent","On log")))</f>
        <v/>
      </c>
      <c r="F47" s="24"/>
    </row>
    <row r="48" customFormat="false" ht="15" hidden="false" customHeight="false" outlineLevel="0" collapsed="false">
      <c r="A48" s="13"/>
      <c r="B48" s="24"/>
      <c r="C48" s="28"/>
      <c r="D48" s="24"/>
      <c r="E48" s="29" t="str">
        <f aca="false">IF(A48="","",IF(A48&lt;Summary!$C$5,"No: before education",IF(IFERROR(INDEX(Clients!$C$4:$C$503,MATCH(B48,Clients!$A$4:$A$503,0)),"")="No","Not on log: no consent","On log")))</f>
        <v/>
      </c>
      <c r="F48" s="24"/>
    </row>
    <row r="49" customFormat="false" ht="15" hidden="false" customHeight="false" outlineLevel="0" collapsed="false">
      <c r="A49" s="13"/>
      <c r="B49" s="24"/>
      <c r="C49" s="28"/>
      <c r="D49" s="24"/>
      <c r="E49" s="29" t="str">
        <f aca="false">IF(A49="","",IF(A49&lt;Summary!$C$5,"No: before education",IF(IFERROR(INDEX(Clients!$C$4:$C$503,MATCH(B49,Clients!$A$4:$A$503,0)),"")="No","Not on log: no consent","On log")))</f>
        <v/>
      </c>
      <c r="F49" s="24"/>
    </row>
    <row r="50" customFormat="false" ht="15" hidden="false" customHeight="false" outlineLevel="0" collapsed="false">
      <c r="A50" s="13"/>
      <c r="B50" s="24"/>
      <c r="C50" s="28"/>
      <c r="D50" s="24"/>
      <c r="E50" s="29" t="str">
        <f aca="false">IF(A50="","",IF(A50&lt;Summary!$C$5,"No: before education",IF(IFERROR(INDEX(Clients!$C$4:$C$503,MATCH(B50,Clients!$A$4:$A$503,0)),"")="No","Not on log: no consent","On log")))</f>
        <v/>
      </c>
      <c r="F50" s="24"/>
    </row>
    <row r="51" customFormat="false" ht="15" hidden="false" customHeight="false" outlineLevel="0" collapsed="false">
      <c r="A51" s="13"/>
      <c r="B51" s="24"/>
      <c r="C51" s="28"/>
      <c r="D51" s="24"/>
      <c r="E51" s="29" t="str">
        <f aca="false">IF(A51="","",IF(A51&lt;Summary!$C$5,"No: before education",IF(IFERROR(INDEX(Clients!$C$4:$C$503,MATCH(B51,Clients!$A$4:$A$503,0)),"")="No","Not on log: no consent","On log")))</f>
        <v/>
      </c>
      <c r="F51" s="24"/>
    </row>
    <row r="52" customFormat="false" ht="15" hidden="false" customHeight="false" outlineLevel="0" collapsed="false">
      <c r="A52" s="13"/>
      <c r="B52" s="24"/>
      <c r="C52" s="28"/>
      <c r="D52" s="24"/>
      <c r="E52" s="29" t="str">
        <f aca="false">IF(A52="","",IF(A52&lt;Summary!$C$5,"No: before education",IF(IFERROR(INDEX(Clients!$C$4:$C$503,MATCH(B52,Clients!$A$4:$A$503,0)),"")="No","Not on log: no consent","On log")))</f>
        <v/>
      </c>
      <c r="F52" s="24"/>
    </row>
    <row r="53" customFormat="false" ht="15" hidden="false" customHeight="false" outlineLevel="0" collapsed="false">
      <c r="A53" s="13"/>
      <c r="B53" s="24"/>
      <c r="C53" s="28"/>
      <c r="D53" s="24"/>
      <c r="E53" s="29" t="str">
        <f aca="false">IF(A53="","",IF(A53&lt;Summary!$C$5,"No: before education",IF(IFERROR(INDEX(Clients!$C$4:$C$503,MATCH(B53,Clients!$A$4:$A$503,0)),"")="No","Not on log: no consent","On log")))</f>
        <v/>
      </c>
      <c r="F53" s="24"/>
    </row>
    <row r="54" customFormat="false" ht="15" hidden="false" customHeight="false" outlineLevel="0" collapsed="false">
      <c r="A54" s="13"/>
      <c r="B54" s="24"/>
      <c r="C54" s="28"/>
      <c r="D54" s="24"/>
      <c r="E54" s="29" t="str">
        <f aca="false">IF(A54="","",IF(A54&lt;Summary!$C$5,"No: before education",IF(IFERROR(INDEX(Clients!$C$4:$C$503,MATCH(B54,Clients!$A$4:$A$503,0)),"")="No","Not on log: no consent","On log")))</f>
        <v/>
      </c>
      <c r="F54" s="24"/>
    </row>
    <row r="55" customFormat="false" ht="15" hidden="false" customHeight="false" outlineLevel="0" collapsed="false">
      <c r="A55" s="13"/>
      <c r="B55" s="24"/>
      <c r="C55" s="28"/>
      <c r="D55" s="24"/>
      <c r="E55" s="29" t="str">
        <f aca="false">IF(A55="","",IF(A55&lt;Summary!$C$5,"No: before education",IF(IFERROR(INDEX(Clients!$C$4:$C$503,MATCH(B55,Clients!$A$4:$A$503,0)),"")="No","Not on log: no consent","On log")))</f>
        <v/>
      </c>
      <c r="F55" s="24"/>
    </row>
    <row r="56" customFormat="false" ht="15" hidden="false" customHeight="false" outlineLevel="0" collapsed="false">
      <c r="A56" s="13"/>
      <c r="B56" s="24"/>
      <c r="C56" s="28"/>
      <c r="D56" s="24"/>
      <c r="E56" s="29" t="str">
        <f aca="false">IF(A56="","",IF(A56&lt;Summary!$C$5,"No: before education",IF(IFERROR(INDEX(Clients!$C$4:$C$503,MATCH(B56,Clients!$A$4:$A$503,0)),"")="No","Not on log: no consent","On log")))</f>
        <v/>
      </c>
      <c r="F56" s="24"/>
    </row>
    <row r="57" customFormat="false" ht="15" hidden="false" customHeight="false" outlineLevel="0" collapsed="false">
      <c r="A57" s="13"/>
      <c r="B57" s="24"/>
      <c r="C57" s="28"/>
      <c r="D57" s="24"/>
      <c r="E57" s="29" t="str">
        <f aca="false">IF(A57="","",IF(A57&lt;Summary!$C$5,"No: before education",IF(IFERROR(INDEX(Clients!$C$4:$C$503,MATCH(B57,Clients!$A$4:$A$503,0)),"")="No","Not on log: no consent","On log")))</f>
        <v/>
      </c>
      <c r="F57" s="24"/>
    </row>
    <row r="58" customFormat="false" ht="15" hidden="false" customHeight="false" outlineLevel="0" collapsed="false">
      <c r="A58" s="13"/>
      <c r="B58" s="24"/>
      <c r="C58" s="28"/>
      <c r="D58" s="24"/>
      <c r="E58" s="29" t="str">
        <f aca="false">IF(A58="","",IF(A58&lt;Summary!$C$5,"No: before education",IF(IFERROR(INDEX(Clients!$C$4:$C$503,MATCH(B58,Clients!$A$4:$A$503,0)),"")="No","Not on log: no consent","On log")))</f>
        <v/>
      </c>
      <c r="F58" s="24"/>
    </row>
    <row r="59" customFormat="false" ht="15" hidden="false" customHeight="false" outlineLevel="0" collapsed="false">
      <c r="A59" s="13"/>
      <c r="B59" s="24"/>
      <c r="C59" s="28"/>
      <c r="D59" s="24"/>
      <c r="E59" s="29" t="str">
        <f aca="false">IF(A59="","",IF(A59&lt;Summary!$C$5,"No: before education",IF(IFERROR(INDEX(Clients!$C$4:$C$503,MATCH(B59,Clients!$A$4:$A$503,0)),"")="No","Not on log: no consent","On log")))</f>
        <v/>
      </c>
      <c r="F59" s="24"/>
    </row>
    <row r="60" customFormat="false" ht="15" hidden="false" customHeight="false" outlineLevel="0" collapsed="false">
      <c r="A60" s="13"/>
      <c r="B60" s="24"/>
      <c r="C60" s="28"/>
      <c r="D60" s="24"/>
      <c r="E60" s="29" t="str">
        <f aca="false">IF(A60="","",IF(A60&lt;Summary!$C$5,"No: before education",IF(IFERROR(INDEX(Clients!$C$4:$C$503,MATCH(B60,Clients!$A$4:$A$503,0)),"")="No","Not on log: no consent","On log")))</f>
        <v/>
      </c>
      <c r="F60" s="24"/>
    </row>
    <row r="61" customFormat="false" ht="15" hidden="false" customHeight="false" outlineLevel="0" collapsed="false">
      <c r="A61" s="13"/>
      <c r="B61" s="24"/>
      <c r="C61" s="28"/>
      <c r="D61" s="24"/>
      <c r="E61" s="29" t="str">
        <f aca="false">IF(A61="","",IF(A61&lt;Summary!$C$5,"No: before education",IF(IFERROR(INDEX(Clients!$C$4:$C$503,MATCH(B61,Clients!$A$4:$A$503,0)),"")="No","Not on log: no consent","On log")))</f>
        <v/>
      </c>
      <c r="F61" s="24"/>
    </row>
    <row r="62" customFormat="false" ht="15" hidden="false" customHeight="false" outlineLevel="0" collapsed="false">
      <c r="A62" s="13"/>
      <c r="B62" s="24"/>
      <c r="C62" s="28"/>
      <c r="D62" s="24"/>
      <c r="E62" s="29" t="str">
        <f aca="false">IF(A62="","",IF(A62&lt;Summary!$C$5,"No: before education",IF(IFERROR(INDEX(Clients!$C$4:$C$503,MATCH(B62,Clients!$A$4:$A$503,0)),"")="No","Not on log: no consent","On log")))</f>
        <v/>
      </c>
      <c r="F62" s="24"/>
    </row>
    <row r="63" customFormat="false" ht="15" hidden="false" customHeight="false" outlineLevel="0" collapsed="false">
      <c r="A63" s="13"/>
      <c r="B63" s="24"/>
      <c r="C63" s="28"/>
      <c r="D63" s="24"/>
      <c r="E63" s="29" t="str">
        <f aca="false">IF(A63="","",IF(A63&lt;Summary!$C$5,"No: before education",IF(IFERROR(INDEX(Clients!$C$4:$C$503,MATCH(B63,Clients!$A$4:$A$503,0)),"")="No","Not on log: no consent","On log")))</f>
        <v/>
      </c>
      <c r="F63" s="24"/>
    </row>
    <row r="64" customFormat="false" ht="15" hidden="false" customHeight="false" outlineLevel="0" collapsed="false">
      <c r="A64" s="13"/>
      <c r="B64" s="24"/>
      <c r="C64" s="28"/>
      <c r="D64" s="24"/>
      <c r="E64" s="29" t="str">
        <f aca="false">IF(A64="","",IF(A64&lt;Summary!$C$5,"No: before education",IF(IFERROR(INDEX(Clients!$C$4:$C$503,MATCH(B64,Clients!$A$4:$A$503,0)),"")="No","Not on log: no consent","On log")))</f>
        <v/>
      </c>
      <c r="F64" s="24"/>
    </row>
    <row r="65" customFormat="false" ht="15" hidden="false" customHeight="false" outlineLevel="0" collapsed="false">
      <c r="A65" s="13"/>
      <c r="B65" s="24"/>
      <c r="C65" s="28"/>
      <c r="D65" s="24"/>
      <c r="E65" s="29" t="str">
        <f aca="false">IF(A65="","",IF(A65&lt;Summary!$C$5,"No: before education",IF(IFERROR(INDEX(Clients!$C$4:$C$503,MATCH(B65,Clients!$A$4:$A$503,0)),"")="No","Not on log: no consent","On log")))</f>
        <v/>
      </c>
      <c r="F65" s="24"/>
    </row>
    <row r="66" customFormat="false" ht="15" hidden="false" customHeight="false" outlineLevel="0" collapsed="false">
      <c r="A66" s="13"/>
      <c r="B66" s="24"/>
      <c r="C66" s="28"/>
      <c r="D66" s="24"/>
      <c r="E66" s="29" t="str">
        <f aca="false">IF(A66="","",IF(A66&lt;Summary!$C$5,"No: before education",IF(IFERROR(INDEX(Clients!$C$4:$C$503,MATCH(B66,Clients!$A$4:$A$503,0)),"")="No","Not on log: no consent","On log")))</f>
        <v/>
      </c>
      <c r="F66" s="24"/>
    </row>
    <row r="67" customFormat="false" ht="15" hidden="false" customHeight="false" outlineLevel="0" collapsed="false">
      <c r="A67" s="13"/>
      <c r="B67" s="24"/>
      <c r="C67" s="28"/>
      <c r="D67" s="24"/>
      <c r="E67" s="29" t="str">
        <f aca="false">IF(A67="","",IF(A67&lt;Summary!$C$5,"No: before education",IF(IFERROR(INDEX(Clients!$C$4:$C$503,MATCH(B67,Clients!$A$4:$A$503,0)),"")="No","Not on log: no consent","On log")))</f>
        <v/>
      </c>
      <c r="F67" s="24"/>
    </row>
    <row r="68" customFormat="false" ht="15" hidden="false" customHeight="false" outlineLevel="0" collapsed="false">
      <c r="A68" s="13"/>
      <c r="B68" s="24"/>
      <c r="C68" s="28"/>
      <c r="D68" s="24"/>
      <c r="E68" s="29" t="str">
        <f aca="false">IF(A68="","",IF(A68&lt;Summary!$C$5,"No: before education",IF(IFERROR(INDEX(Clients!$C$4:$C$503,MATCH(B68,Clients!$A$4:$A$503,0)),"")="No","Not on log: no consent","On log")))</f>
        <v/>
      </c>
      <c r="F68" s="24"/>
    </row>
    <row r="69" customFormat="false" ht="15" hidden="false" customHeight="false" outlineLevel="0" collapsed="false">
      <c r="A69" s="13"/>
      <c r="B69" s="24"/>
      <c r="C69" s="28"/>
      <c r="D69" s="24"/>
      <c r="E69" s="29" t="str">
        <f aca="false">IF(A69="","",IF(A69&lt;Summary!$C$5,"No: before education",IF(IFERROR(INDEX(Clients!$C$4:$C$503,MATCH(B69,Clients!$A$4:$A$503,0)),"")="No","Not on log: no consent","On log")))</f>
        <v/>
      </c>
      <c r="F69" s="24"/>
    </row>
    <row r="70" customFormat="false" ht="15" hidden="false" customHeight="false" outlineLevel="0" collapsed="false">
      <c r="A70" s="13"/>
      <c r="B70" s="24"/>
      <c r="C70" s="28"/>
      <c r="D70" s="24"/>
      <c r="E70" s="29" t="str">
        <f aca="false">IF(A70="","",IF(A70&lt;Summary!$C$5,"No: before education",IF(IFERROR(INDEX(Clients!$C$4:$C$503,MATCH(B70,Clients!$A$4:$A$503,0)),"")="No","Not on log: no consent","On log")))</f>
        <v/>
      </c>
      <c r="F70" s="24"/>
    </row>
    <row r="71" customFormat="false" ht="15" hidden="false" customHeight="false" outlineLevel="0" collapsed="false">
      <c r="A71" s="13"/>
      <c r="B71" s="24"/>
      <c r="C71" s="28"/>
      <c r="D71" s="24"/>
      <c r="E71" s="29" t="str">
        <f aca="false">IF(A71="","",IF(A71&lt;Summary!$C$5,"No: before education",IF(IFERROR(INDEX(Clients!$C$4:$C$503,MATCH(B71,Clients!$A$4:$A$503,0)),"")="No","Not on log: no consent","On log")))</f>
        <v/>
      </c>
      <c r="F71" s="24"/>
    </row>
    <row r="72" customFormat="false" ht="15" hidden="false" customHeight="false" outlineLevel="0" collapsed="false">
      <c r="A72" s="13"/>
      <c r="B72" s="24"/>
      <c r="C72" s="28"/>
      <c r="D72" s="24"/>
      <c r="E72" s="29" t="str">
        <f aca="false">IF(A72="","",IF(A72&lt;Summary!$C$5,"No: before education",IF(IFERROR(INDEX(Clients!$C$4:$C$503,MATCH(B72,Clients!$A$4:$A$503,0)),"")="No","Not on log: no consent","On log")))</f>
        <v/>
      </c>
      <c r="F72" s="24"/>
    </row>
    <row r="73" customFormat="false" ht="15" hidden="false" customHeight="false" outlineLevel="0" collapsed="false">
      <c r="A73" s="13"/>
      <c r="B73" s="24"/>
      <c r="C73" s="28"/>
      <c r="D73" s="24"/>
      <c r="E73" s="29" t="str">
        <f aca="false">IF(A73="","",IF(A73&lt;Summary!$C$5,"No: before education",IF(IFERROR(INDEX(Clients!$C$4:$C$503,MATCH(B73,Clients!$A$4:$A$503,0)),"")="No","Not on log: no consent","On log")))</f>
        <v/>
      </c>
      <c r="F73" s="24"/>
    </row>
    <row r="74" customFormat="false" ht="15" hidden="false" customHeight="false" outlineLevel="0" collapsed="false">
      <c r="A74" s="13"/>
      <c r="B74" s="24"/>
      <c r="C74" s="28"/>
      <c r="D74" s="24"/>
      <c r="E74" s="29" t="str">
        <f aca="false">IF(A74="","",IF(A74&lt;Summary!$C$5,"No: before education",IF(IFERROR(INDEX(Clients!$C$4:$C$503,MATCH(B74,Clients!$A$4:$A$503,0)),"")="No","Not on log: no consent","On log")))</f>
        <v/>
      </c>
      <c r="F74" s="24"/>
    </row>
    <row r="75" customFormat="false" ht="15" hidden="false" customHeight="false" outlineLevel="0" collapsed="false">
      <c r="A75" s="13"/>
      <c r="B75" s="24"/>
      <c r="C75" s="28"/>
      <c r="D75" s="24"/>
      <c r="E75" s="29" t="str">
        <f aca="false">IF(A75="","",IF(A75&lt;Summary!$C$5,"No: before education",IF(IFERROR(INDEX(Clients!$C$4:$C$503,MATCH(B75,Clients!$A$4:$A$503,0)),"")="No","Not on log: no consent","On log")))</f>
        <v/>
      </c>
      <c r="F75" s="24"/>
    </row>
    <row r="76" customFormat="false" ht="15" hidden="false" customHeight="false" outlineLevel="0" collapsed="false">
      <c r="A76" s="13"/>
      <c r="B76" s="24"/>
      <c r="C76" s="28"/>
      <c r="D76" s="24"/>
      <c r="E76" s="29" t="str">
        <f aca="false">IF(A76="","",IF(A76&lt;Summary!$C$5,"No: before education",IF(IFERROR(INDEX(Clients!$C$4:$C$503,MATCH(B76,Clients!$A$4:$A$503,0)),"")="No","Not on log: no consent","On log")))</f>
        <v/>
      </c>
      <c r="F76" s="24"/>
    </row>
    <row r="77" customFormat="false" ht="15" hidden="false" customHeight="false" outlineLevel="0" collapsed="false">
      <c r="A77" s="13"/>
      <c r="B77" s="24"/>
      <c r="C77" s="28"/>
      <c r="D77" s="24"/>
      <c r="E77" s="29" t="str">
        <f aca="false">IF(A77="","",IF(A77&lt;Summary!$C$5,"No: before education",IF(IFERROR(INDEX(Clients!$C$4:$C$503,MATCH(B77,Clients!$A$4:$A$503,0)),"")="No","Not on log: no consent","On log")))</f>
        <v/>
      </c>
      <c r="F77" s="24"/>
    </row>
    <row r="78" customFormat="false" ht="15" hidden="false" customHeight="false" outlineLevel="0" collapsed="false">
      <c r="A78" s="13"/>
      <c r="B78" s="24"/>
      <c r="C78" s="28"/>
      <c r="D78" s="24"/>
      <c r="E78" s="29" t="str">
        <f aca="false">IF(A78="","",IF(A78&lt;Summary!$C$5,"No: before education",IF(IFERROR(INDEX(Clients!$C$4:$C$503,MATCH(B78,Clients!$A$4:$A$503,0)),"")="No","Not on log: no consent","On log")))</f>
        <v/>
      </c>
      <c r="F78" s="24"/>
    </row>
    <row r="79" customFormat="false" ht="15" hidden="false" customHeight="false" outlineLevel="0" collapsed="false">
      <c r="A79" s="13"/>
      <c r="B79" s="24"/>
      <c r="C79" s="28"/>
      <c r="D79" s="24"/>
      <c r="E79" s="29" t="str">
        <f aca="false">IF(A79="","",IF(A79&lt;Summary!$C$5,"No: before education",IF(IFERROR(INDEX(Clients!$C$4:$C$503,MATCH(B79,Clients!$A$4:$A$503,0)),"")="No","Not on log: no consent","On log")))</f>
        <v/>
      </c>
      <c r="F79" s="24"/>
    </row>
    <row r="80" customFormat="false" ht="15" hidden="false" customHeight="false" outlineLevel="0" collapsed="false">
      <c r="A80" s="13"/>
      <c r="B80" s="24"/>
      <c r="C80" s="28"/>
      <c r="D80" s="24"/>
      <c r="E80" s="29" t="str">
        <f aca="false">IF(A80="","",IF(A80&lt;Summary!$C$5,"No: before education",IF(IFERROR(INDEX(Clients!$C$4:$C$503,MATCH(B80,Clients!$A$4:$A$503,0)),"")="No","Not on log: no consent","On log")))</f>
        <v/>
      </c>
      <c r="F80" s="24"/>
    </row>
    <row r="81" customFormat="false" ht="15" hidden="false" customHeight="false" outlineLevel="0" collapsed="false">
      <c r="A81" s="13"/>
      <c r="B81" s="24"/>
      <c r="C81" s="28"/>
      <c r="D81" s="24"/>
      <c r="E81" s="29" t="str">
        <f aca="false">IF(A81="","",IF(A81&lt;Summary!$C$5,"No: before education",IF(IFERROR(INDEX(Clients!$C$4:$C$503,MATCH(B81,Clients!$A$4:$A$503,0)),"")="No","Not on log: no consent","On log")))</f>
        <v/>
      </c>
      <c r="F81" s="24"/>
    </row>
    <row r="82" customFormat="false" ht="15" hidden="false" customHeight="false" outlineLevel="0" collapsed="false">
      <c r="A82" s="13"/>
      <c r="B82" s="24"/>
      <c r="C82" s="28"/>
      <c r="D82" s="24"/>
      <c r="E82" s="29" t="str">
        <f aca="false">IF(A82="","",IF(A82&lt;Summary!$C$5,"No: before education",IF(IFERROR(INDEX(Clients!$C$4:$C$503,MATCH(B82,Clients!$A$4:$A$503,0)),"")="No","Not on log: no consent","On log")))</f>
        <v/>
      </c>
      <c r="F82" s="24"/>
    </row>
    <row r="83" customFormat="false" ht="15" hidden="false" customHeight="false" outlineLevel="0" collapsed="false">
      <c r="A83" s="13"/>
      <c r="B83" s="24"/>
      <c r="C83" s="28"/>
      <c r="D83" s="24"/>
      <c r="E83" s="29" t="str">
        <f aca="false">IF(A83="","",IF(A83&lt;Summary!$C$5,"No: before education",IF(IFERROR(INDEX(Clients!$C$4:$C$503,MATCH(B83,Clients!$A$4:$A$503,0)),"")="No","Not on log: no consent","On log")))</f>
        <v/>
      </c>
      <c r="F83" s="24"/>
    </row>
    <row r="84" customFormat="false" ht="15" hidden="false" customHeight="false" outlineLevel="0" collapsed="false">
      <c r="A84" s="13"/>
      <c r="B84" s="24"/>
      <c r="C84" s="28"/>
      <c r="D84" s="24"/>
      <c r="E84" s="29" t="str">
        <f aca="false">IF(A84="","",IF(A84&lt;Summary!$C$5,"No: before education",IF(IFERROR(INDEX(Clients!$C$4:$C$503,MATCH(B84,Clients!$A$4:$A$503,0)),"")="No","Not on log: no consent","On log")))</f>
        <v/>
      </c>
      <c r="F84" s="24"/>
    </row>
    <row r="85" customFormat="false" ht="15" hidden="false" customHeight="false" outlineLevel="0" collapsed="false">
      <c r="A85" s="13"/>
      <c r="B85" s="24"/>
      <c r="C85" s="28"/>
      <c r="D85" s="24"/>
      <c r="E85" s="29" t="str">
        <f aca="false">IF(A85="","",IF(A85&lt;Summary!$C$5,"No: before education",IF(IFERROR(INDEX(Clients!$C$4:$C$503,MATCH(B85,Clients!$A$4:$A$503,0)),"")="No","Not on log: no consent","On log")))</f>
        <v/>
      </c>
      <c r="F85" s="24"/>
    </row>
    <row r="86" customFormat="false" ht="15" hidden="false" customHeight="false" outlineLevel="0" collapsed="false">
      <c r="A86" s="13"/>
      <c r="B86" s="24"/>
      <c r="C86" s="28"/>
      <c r="D86" s="24"/>
      <c r="E86" s="29" t="str">
        <f aca="false">IF(A86="","",IF(A86&lt;Summary!$C$5,"No: before education",IF(IFERROR(INDEX(Clients!$C$4:$C$503,MATCH(B86,Clients!$A$4:$A$503,0)),"")="No","Not on log: no consent","On log")))</f>
        <v/>
      </c>
      <c r="F86" s="24"/>
    </row>
    <row r="87" customFormat="false" ht="15" hidden="false" customHeight="false" outlineLevel="0" collapsed="false">
      <c r="A87" s="13"/>
      <c r="B87" s="24"/>
      <c r="C87" s="28"/>
      <c r="D87" s="24"/>
      <c r="E87" s="29" t="str">
        <f aca="false">IF(A87="","",IF(A87&lt;Summary!$C$5,"No: before education",IF(IFERROR(INDEX(Clients!$C$4:$C$503,MATCH(B87,Clients!$A$4:$A$503,0)),"")="No","Not on log: no consent","On log")))</f>
        <v/>
      </c>
      <c r="F87" s="24"/>
    </row>
    <row r="88" customFormat="false" ht="15" hidden="false" customHeight="false" outlineLevel="0" collapsed="false">
      <c r="A88" s="13"/>
      <c r="B88" s="24"/>
      <c r="C88" s="28"/>
      <c r="D88" s="24"/>
      <c r="E88" s="29" t="str">
        <f aca="false">IF(A88="","",IF(A88&lt;Summary!$C$5,"No: before education",IF(IFERROR(INDEX(Clients!$C$4:$C$503,MATCH(B88,Clients!$A$4:$A$503,0)),"")="No","Not on log: no consent","On log")))</f>
        <v/>
      </c>
      <c r="F88" s="24"/>
    </row>
    <row r="89" customFormat="false" ht="15" hidden="false" customHeight="false" outlineLevel="0" collapsed="false">
      <c r="A89" s="13"/>
      <c r="B89" s="24"/>
      <c r="C89" s="28"/>
      <c r="D89" s="24"/>
      <c r="E89" s="29" t="str">
        <f aca="false">IF(A89="","",IF(A89&lt;Summary!$C$5,"No: before education",IF(IFERROR(INDEX(Clients!$C$4:$C$503,MATCH(B89,Clients!$A$4:$A$503,0)),"")="No","Not on log: no consent","On log")))</f>
        <v/>
      </c>
      <c r="F89" s="24"/>
    </row>
    <row r="90" customFormat="false" ht="15" hidden="false" customHeight="false" outlineLevel="0" collapsed="false">
      <c r="A90" s="13"/>
      <c r="B90" s="24"/>
      <c r="C90" s="28"/>
      <c r="D90" s="24"/>
      <c r="E90" s="29" t="str">
        <f aca="false">IF(A90="","",IF(A90&lt;Summary!$C$5,"No: before education",IF(IFERROR(INDEX(Clients!$C$4:$C$503,MATCH(B90,Clients!$A$4:$A$503,0)),"")="No","Not on log: no consent","On log")))</f>
        <v/>
      </c>
      <c r="F90" s="24"/>
    </row>
    <row r="91" customFormat="false" ht="15" hidden="false" customHeight="false" outlineLevel="0" collapsed="false">
      <c r="A91" s="13"/>
      <c r="B91" s="24"/>
      <c r="C91" s="28"/>
      <c r="D91" s="24"/>
      <c r="E91" s="29" t="str">
        <f aca="false">IF(A91="","",IF(A91&lt;Summary!$C$5,"No: before education",IF(IFERROR(INDEX(Clients!$C$4:$C$503,MATCH(B91,Clients!$A$4:$A$503,0)),"")="No","Not on log: no consent","On log")))</f>
        <v/>
      </c>
      <c r="F91" s="24"/>
    </row>
    <row r="92" customFormat="false" ht="15" hidden="false" customHeight="false" outlineLevel="0" collapsed="false">
      <c r="A92" s="13"/>
      <c r="B92" s="24"/>
      <c r="C92" s="28"/>
      <c r="D92" s="24"/>
      <c r="E92" s="29" t="str">
        <f aca="false">IF(A92="","",IF(A92&lt;Summary!$C$5,"No: before education",IF(IFERROR(INDEX(Clients!$C$4:$C$503,MATCH(B92,Clients!$A$4:$A$503,0)),"")="No","Not on log: no consent","On log")))</f>
        <v/>
      </c>
      <c r="F92" s="24"/>
    </row>
    <row r="93" customFormat="false" ht="15" hidden="false" customHeight="false" outlineLevel="0" collapsed="false">
      <c r="A93" s="13"/>
      <c r="B93" s="24"/>
      <c r="C93" s="28"/>
      <c r="D93" s="24"/>
      <c r="E93" s="29" t="str">
        <f aca="false">IF(A93="","",IF(A93&lt;Summary!$C$5,"No: before education",IF(IFERROR(INDEX(Clients!$C$4:$C$503,MATCH(B93,Clients!$A$4:$A$503,0)),"")="No","Not on log: no consent","On log")))</f>
        <v/>
      </c>
      <c r="F93" s="24"/>
    </row>
    <row r="94" customFormat="false" ht="15" hidden="false" customHeight="false" outlineLevel="0" collapsed="false">
      <c r="A94" s="13"/>
      <c r="B94" s="24"/>
      <c r="C94" s="28"/>
      <c r="D94" s="24"/>
      <c r="E94" s="29" t="str">
        <f aca="false">IF(A94="","",IF(A94&lt;Summary!$C$5,"No: before education",IF(IFERROR(INDEX(Clients!$C$4:$C$503,MATCH(B94,Clients!$A$4:$A$503,0)),"")="No","Not on log: no consent","On log")))</f>
        <v/>
      </c>
      <c r="F94" s="24"/>
    </row>
    <row r="95" customFormat="false" ht="15" hidden="false" customHeight="false" outlineLevel="0" collapsed="false">
      <c r="A95" s="13"/>
      <c r="B95" s="24"/>
      <c r="C95" s="28"/>
      <c r="D95" s="24"/>
      <c r="E95" s="29" t="str">
        <f aca="false">IF(A95="","",IF(A95&lt;Summary!$C$5,"No: before education",IF(IFERROR(INDEX(Clients!$C$4:$C$503,MATCH(B95,Clients!$A$4:$A$503,0)),"")="No","Not on log: no consent","On log")))</f>
        <v/>
      </c>
      <c r="F95" s="24"/>
    </row>
    <row r="96" customFormat="false" ht="15" hidden="false" customHeight="false" outlineLevel="0" collapsed="false">
      <c r="A96" s="13"/>
      <c r="B96" s="24"/>
      <c r="C96" s="28"/>
      <c r="D96" s="24"/>
      <c r="E96" s="29" t="str">
        <f aca="false">IF(A96="","",IF(A96&lt;Summary!$C$5,"No: before education",IF(IFERROR(INDEX(Clients!$C$4:$C$503,MATCH(B96,Clients!$A$4:$A$503,0)),"")="No","Not on log: no consent","On log")))</f>
        <v/>
      </c>
      <c r="F96" s="24"/>
    </row>
    <row r="97" customFormat="false" ht="15" hidden="false" customHeight="false" outlineLevel="0" collapsed="false">
      <c r="A97" s="13"/>
      <c r="B97" s="24"/>
      <c r="C97" s="28"/>
      <c r="D97" s="24"/>
      <c r="E97" s="29" t="str">
        <f aca="false">IF(A97="","",IF(A97&lt;Summary!$C$5,"No: before education",IF(IFERROR(INDEX(Clients!$C$4:$C$503,MATCH(B97,Clients!$A$4:$A$503,0)),"")="No","Not on log: no consent","On log")))</f>
        <v/>
      </c>
      <c r="F97" s="24"/>
    </row>
    <row r="98" customFormat="false" ht="15" hidden="false" customHeight="false" outlineLevel="0" collapsed="false">
      <c r="A98" s="13"/>
      <c r="B98" s="24"/>
      <c r="C98" s="28"/>
      <c r="D98" s="24"/>
      <c r="E98" s="29" t="str">
        <f aca="false">IF(A98="","",IF(A98&lt;Summary!$C$5,"No: before education",IF(IFERROR(INDEX(Clients!$C$4:$C$503,MATCH(B98,Clients!$A$4:$A$503,0)),"")="No","Not on log: no consent","On log")))</f>
        <v/>
      </c>
      <c r="F98" s="24"/>
    </row>
    <row r="99" customFormat="false" ht="15" hidden="false" customHeight="false" outlineLevel="0" collapsed="false">
      <c r="A99" s="13"/>
      <c r="B99" s="24"/>
      <c r="C99" s="28"/>
      <c r="D99" s="24"/>
      <c r="E99" s="29" t="str">
        <f aca="false">IF(A99="","",IF(A99&lt;Summary!$C$5,"No: before education",IF(IFERROR(INDEX(Clients!$C$4:$C$503,MATCH(B99,Clients!$A$4:$A$503,0)),"")="No","Not on log: no consent","On log")))</f>
        <v/>
      </c>
      <c r="F99" s="24"/>
    </row>
    <row r="100" customFormat="false" ht="15" hidden="false" customHeight="false" outlineLevel="0" collapsed="false">
      <c r="A100" s="13"/>
      <c r="B100" s="24"/>
      <c r="C100" s="28"/>
      <c r="D100" s="24"/>
      <c r="E100" s="29" t="str">
        <f aca="false">IF(A100="","",IF(A100&lt;Summary!$C$5,"No: before education",IF(IFERROR(INDEX(Clients!$C$4:$C$503,MATCH(B100,Clients!$A$4:$A$503,0)),"")="No","Not on log: no consent","On log")))</f>
        <v/>
      </c>
      <c r="F100" s="24"/>
    </row>
    <row r="101" customFormat="false" ht="15" hidden="false" customHeight="false" outlineLevel="0" collapsed="false">
      <c r="A101" s="13"/>
      <c r="B101" s="24"/>
      <c r="C101" s="28"/>
      <c r="D101" s="24"/>
      <c r="E101" s="29" t="str">
        <f aca="false">IF(A101="","",IF(A101&lt;Summary!$C$5,"No: before education",IF(IFERROR(INDEX(Clients!$C$4:$C$503,MATCH(B101,Clients!$A$4:$A$503,0)),"")="No","Not on log: no consent","On log")))</f>
        <v/>
      </c>
      <c r="F101" s="24"/>
    </row>
    <row r="102" customFormat="false" ht="15" hidden="false" customHeight="false" outlineLevel="0" collapsed="false">
      <c r="A102" s="13"/>
      <c r="B102" s="24"/>
      <c r="C102" s="28"/>
      <c r="D102" s="24"/>
      <c r="E102" s="29" t="str">
        <f aca="false">IF(A102="","",IF(A102&lt;Summary!$C$5,"No: before education",IF(IFERROR(INDEX(Clients!$C$4:$C$503,MATCH(B102,Clients!$A$4:$A$503,0)),"")="No","Not on log: no consent","On log")))</f>
        <v/>
      </c>
      <c r="F102" s="24"/>
    </row>
    <row r="103" customFormat="false" ht="15" hidden="false" customHeight="false" outlineLevel="0" collapsed="false">
      <c r="A103" s="13"/>
      <c r="B103" s="24"/>
      <c r="C103" s="28"/>
      <c r="D103" s="24"/>
      <c r="E103" s="29" t="str">
        <f aca="false">IF(A103="","",IF(A103&lt;Summary!$C$5,"No: before education",IF(IFERROR(INDEX(Clients!$C$4:$C$503,MATCH(B103,Clients!$A$4:$A$503,0)),"")="No","Not on log: no consent","On log")))</f>
        <v/>
      </c>
      <c r="F103" s="24"/>
    </row>
    <row r="104" customFormat="false" ht="15" hidden="false" customHeight="false" outlineLevel="0" collapsed="false">
      <c r="A104" s="13"/>
      <c r="B104" s="24"/>
      <c r="C104" s="28"/>
      <c r="D104" s="24"/>
      <c r="E104" s="29" t="str">
        <f aca="false">IF(A104="","",IF(A104&lt;Summary!$C$5,"No: before education",IF(IFERROR(INDEX(Clients!$C$4:$C$503,MATCH(B104,Clients!$A$4:$A$503,0)),"")="No","Not on log: no consent","On log")))</f>
        <v/>
      </c>
      <c r="F104" s="24"/>
    </row>
    <row r="105" customFormat="false" ht="15" hidden="false" customHeight="false" outlineLevel="0" collapsed="false">
      <c r="A105" s="13"/>
      <c r="B105" s="24"/>
      <c r="C105" s="28"/>
      <c r="D105" s="24"/>
      <c r="E105" s="29" t="str">
        <f aca="false">IF(A105="","",IF(A105&lt;Summary!$C$5,"No: before education",IF(IFERROR(INDEX(Clients!$C$4:$C$503,MATCH(B105,Clients!$A$4:$A$503,0)),"")="No","Not on log: no consent","On log")))</f>
        <v/>
      </c>
      <c r="F105" s="24"/>
    </row>
    <row r="106" customFormat="false" ht="15" hidden="false" customHeight="false" outlineLevel="0" collapsed="false">
      <c r="A106" s="13"/>
      <c r="B106" s="24"/>
      <c r="C106" s="28"/>
      <c r="D106" s="24"/>
      <c r="E106" s="29" t="str">
        <f aca="false">IF(A106="","",IF(A106&lt;Summary!$C$5,"No: before education",IF(IFERROR(INDEX(Clients!$C$4:$C$503,MATCH(B106,Clients!$A$4:$A$503,0)),"")="No","Not on log: no consent","On log")))</f>
        <v/>
      </c>
      <c r="F106" s="24"/>
    </row>
    <row r="107" customFormat="false" ht="15" hidden="false" customHeight="false" outlineLevel="0" collapsed="false">
      <c r="A107" s="13"/>
      <c r="B107" s="24"/>
      <c r="C107" s="28"/>
      <c r="D107" s="24"/>
      <c r="E107" s="29" t="str">
        <f aca="false">IF(A107="","",IF(A107&lt;Summary!$C$5,"No: before education",IF(IFERROR(INDEX(Clients!$C$4:$C$503,MATCH(B107,Clients!$A$4:$A$503,0)),"")="No","Not on log: no consent","On log")))</f>
        <v/>
      </c>
      <c r="F107" s="24"/>
    </row>
    <row r="108" customFormat="false" ht="15" hidden="false" customHeight="false" outlineLevel="0" collapsed="false">
      <c r="A108" s="13"/>
      <c r="B108" s="24"/>
      <c r="C108" s="28"/>
      <c r="D108" s="24"/>
      <c r="E108" s="29" t="str">
        <f aca="false">IF(A108="","",IF(A108&lt;Summary!$C$5,"No: before education",IF(IFERROR(INDEX(Clients!$C$4:$C$503,MATCH(B108,Clients!$A$4:$A$503,0)),"")="No","Not on log: no consent","On log")))</f>
        <v/>
      </c>
      <c r="F108" s="24"/>
    </row>
    <row r="109" customFormat="false" ht="15" hidden="false" customHeight="false" outlineLevel="0" collapsed="false">
      <c r="A109" s="13"/>
      <c r="B109" s="24"/>
      <c r="C109" s="28"/>
      <c r="D109" s="24"/>
      <c r="E109" s="29" t="str">
        <f aca="false">IF(A109="","",IF(A109&lt;Summary!$C$5,"No: before education",IF(IFERROR(INDEX(Clients!$C$4:$C$503,MATCH(B109,Clients!$A$4:$A$503,0)),"")="No","Not on log: no consent","On log")))</f>
        <v/>
      </c>
      <c r="F109" s="24"/>
    </row>
    <row r="110" customFormat="false" ht="15" hidden="false" customHeight="false" outlineLevel="0" collapsed="false">
      <c r="A110" s="13"/>
      <c r="B110" s="24"/>
      <c r="C110" s="28"/>
      <c r="D110" s="24"/>
      <c r="E110" s="29" t="str">
        <f aca="false">IF(A110="","",IF(A110&lt;Summary!$C$5,"No: before education",IF(IFERROR(INDEX(Clients!$C$4:$C$503,MATCH(B110,Clients!$A$4:$A$503,0)),"")="No","Not on log: no consent","On log")))</f>
        <v/>
      </c>
      <c r="F110" s="24"/>
    </row>
    <row r="111" customFormat="false" ht="15" hidden="false" customHeight="false" outlineLevel="0" collapsed="false">
      <c r="A111" s="13"/>
      <c r="B111" s="24"/>
      <c r="C111" s="28"/>
      <c r="D111" s="24"/>
      <c r="E111" s="29" t="str">
        <f aca="false">IF(A111="","",IF(A111&lt;Summary!$C$5,"No: before education",IF(IFERROR(INDEX(Clients!$C$4:$C$503,MATCH(B111,Clients!$A$4:$A$503,0)),"")="No","Not on log: no consent","On log")))</f>
        <v/>
      </c>
      <c r="F111" s="24"/>
    </row>
    <row r="112" customFormat="false" ht="15" hidden="false" customHeight="false" outlineLevel="0" collapsed="false">
      <c r="A112" s="13"/>
      <c r="B112" s="24"/>
      <c r="C112" s="28"/>
      <c r="D112" s="24"/>
      <c r="E112" s="29" t="str">
        <f aca="false">IF(A112="","",IF(A112&lt;Summary!$C$5,"No: before education",IF(IFERROR(INDEX(Clients!$C$4:$C$503,MATCH(B112,Clients!$A$4:$A$503,0)),"")="No","Not on log: no consent","On log")))</f>
        <v/>
      </c>
      <c r="F112" s="24"/>
    </row>
    <row r="113" customFormat="false" ht="15" hidden="false" customHeight="false" outlineLevel="0" collapsed="false">
      <c r="A113" s="13"/>
      <c r="B113" s="24"/>
      <c r="C113" s="28"/>
      <c r="D113" s="24"/>
      <c r="E113" s="29" t="str">
        <f aca="false">IF(A113="","",IF(A113&lt;Summary!$C$5,"No: before education",IF(IFERROR(INDEX(Clients!$C$4:$C$503,MATCH(B113,Clients!$A$4:$A$503,0)),"")="No","Not on log: no consent","On log")))</f>
        <v/>
      </c>
      <c r="F113" s="24"/>
    </row>
    <row r="114" customFormat="false" ht="15" hidden="false" customHeight="false" outlineLevel="0" collapsed="false">
      <c r="A114" s="13"/>
      <c r="B114" s="24"/>
      <c r="C114" s="28"/>
      <c r="D114" s="24"/>
      <c r="E114" s="29" t="str">
        <f aca="false">IF(A114="","",IF(A114&lt;Summary!$C$5,"No: before education",IF(IFERROR(INDEX(Clients!$C$4:$C$503,MATCH(B114,Clients!$A$4:$A$503,0)),"")="No","Not on log: no consent","On log")))</f>
        <v/>
      </c>
      <c r="F114" s="24"/>
    </row>
    <row r="115" customFormat="false" ht="15" hidden="false" customHeight="false" outlineLevel="0" collapsed="false">
      <c r="A115" s="13"/>
      <c r="B115" s="24"/>
      <c r="C115" s="28"/>
      <c r="D115" s="24"/>
      <c r="E115" s="29" t="str">
        <f aca="false">IF(A115="","",IF(A115&lt;Summary!$C$5,"No: before education",IF(IFERROR(INDEX(Clients!$C$4:$C$503,MATCH(B115,Clients!$A$4:$A$503,0)),"")="No","Not on log: no consent","On log")))</f>
        <v/>
      </c>
      <c r="F115" s="24"/>
    </row>
    <row r="116" customFormat="false" ht="15" hidden="false" customHeight="false" outlineLevel="0" collapsed="false">
      <c r="A116" s="13"/>
      <c r="B116" s="24"/>
      <c r="C116" s="28"/>
      <c r="D116" s="24"/>
      <c r="E116" s="29" t="str">
        <f aca="false">IF(A116="","",IF(A116&lt;Summary!$C$5,"No: before education",IF(IFERROR(INDEX(Clients!$C$4:$C$503,MATCH(B116,Clients!$A$4:$A$503,0)),"")="No","Not on log: no consent","On log")))</f>
        <v/>
      </c>
      <c r="F116" s="24"/>
    </row>
    <row r="117" customFormat="false" ht="15" hidden="false" customHeight="false" outlineLevel="0" collapsed="false">
      <c r="A117" s="13"/>
      <c r="B117" s="24"/>
      <c r="C117" s="28"/>
      <c r="D117" s="24"/>
      <c r="E117" s="29" t="str">
        <f aca="false">IF(A117="","",IF(A117&lt;Summary!$C$5,"No: before education",IF(IFERROR(INDEX(Clients!$C$4:$C$503,MATCH(B117,Clients!$A$4:$A$503,0)),"")="No","Not on log: no consent","On log")))</f>
        <v/>
      </c>
      <c r="F117" s="24"/>
    </row>
    <row r="118" customFormat="false" ht="15" hidden="false" customHeight="false" outlineLevel="0" collapsed="false">
      <c r="A118" s="13"/>
      <c r="B118" s="24"/>
      <c r="C118" s="28"/>
      <c r="D118" s="24"/>
      <c r="E118" s="29" t="str">
        <f aca="false">IF(A118="","",IF(A118&lt;Summary!$C$5,"No: before education",IF(IFERROR(INDEX(Clients!$C$4:$C$503,MATCH(B118,Clients!$A$4:$A$503,0)),"")="No","Not on log: no consent","On log")))</f>
        <v/>
      </c>
      <c r="F118" s="24"/>
    </row>
    <row r="119" customFormat="false" ht="15" hidden="false" customHeight="false" outlineLevel="0" collapsed="false">
      <c r="A119" s="13"/>
      <c r="B119" s="24"/>
      <c r="C119" s="28"/>
      <c r="D119" s="24"/>
      <c r="E119" s="29" t="str">
        <f aca="false">IF(A119="","",IF(A119&lt;Summary!$C$5,"No: before education",IF(IFERROR(INDEX(Clients!$C$4:$C$503,MATCH(B119,Clients!$A$4:$A$503,0)),"")="No","Not on log: no consent","On log")))</f>
        <v/>
      </c>
      <c r="F119" s="24"/>
    </row>
    <row r="120" customFormat="false" ht="15" hidden="false" customHeight="false" outlineLevel="0" collapsed="false">
      <c r="A120" s="13"/>
      <c r="B120" s="24"/>
      <c r="C120" s="28"/>
      <c r="D120" s="24"/>
      <c r="E120" s="29" t="str">
        <f aca="false">IF(A120="","",IF(A120&lt;Summary!$C$5,"No: before education",IF(IFERROR(INDEX(Clients!$C$4:$C$503,MATCH(B120,Clients!$A$4:$A$503,0)),"")="No","Not on log: no consent","On log")))</f>
        <v/>
      </c>
      <c r="F120" s="24"/>
    </row>
    <row r="121" customFormat="false" ht="15" hidden="false" customHeight="false" outlineLevel="0" collapsed="false">
      <c r="A121" s="13"/>
      <c r="B121" s="24"/>
      <c r="C121" s="28"/>
      <c r="D121" s="24"/>
      <c r="E121" s="29" t="str">
        <f aca="false">IF(A121="","",IF(A121&lt;Summary!$C$5,"No: before education",IF(IFERROR(INDEX(Clients!$C$4:$C$503,MATCH(B121,Clients!$A$4:$A$503,0)),"")="No","Not on log: no consent","On log")))</f>
        <v/>
      </c>
      <c r="F121" s="24"/>
    </row>
    <row r="122" customFormat="false" ht="15" hidden="false" customHeight="false" outlineLevel="0" collapsed="false">
      <c r="A122" s="13"/>
      <c r="B122" s="24"/>
      <c r="C122" s="28"/>
      <c r="D122" s="24"/>
      <c r="E122" s="29" t="str">
        <f aca="false">IF(A122="","",IF(A122&lt;Summary!$C$5,"No: before education",IF(IFERROR(INDEX(Clients!$C$4:$C$503,MATCH(B122,Clients!$A$4:$A$503,0)),"")="No","Not on log: no consent","On log")))</f>
        <v/>
      </c>
      <c r="F122" s="24"/>
    </row>
    <row r="123" customFormat="false" ht="15" hidden="false" customHeight="false" outlineLevel="0" collapsed="false">
      <c r="A123" s="13"/>
      <c r="B123" s="24"/>
      <c r="C123" s="28"/>
      <c r="D123" s="24"/>
      <c r="E123" s="29" t="str">
        <f aca="false">IF(A123="","",IF(A123&lt;Summary!$C$5,"No: before education",IF(IFERROR(INDEX(Clients!$C$4:$C$503,MATCH(B123,Clients!$A$4:$A$503,0)),"")="No","Not on log: no consent","On log")))</f>
        <v/>
      </c>
      <c r="F123" s="24"/>
    </row>
    <row r="124" customFormat="false" ht="15" hidden="false" customHeight="false" outlineLevel="0" collapsed="false">
      <c r="A124" s="13"/>
      <c r="B124" s="24"/>
      <c r="C124" s="28"/>
      <c r="D124" s="24"/>
      <c r="E124" s="29" t="str">
        <f aca="false">IF(A124="","",IF(A124&lt;Summary!$C$5,"No: before education",IF(IFERROR(INDEX(Clients!$C$4:$C$503,MATCH(B124,Clients!$A$4:$A$503,0)),"")="No","Not on log: no consent","On log")))</f>
        <v/>
      </c>
      <c r="F124" s="24"/>
    </row>
    <row r="125" customFormat="false" ht="15" hidden="false" customHeight="false" outlineLevel="0" collapsed="false">
      <c r="A125" s="13"/>
      <c r="B125" s="24"/>
      <c r="C125" s="28"/>
      <c r="D125" s="24"/>
      <c r="E125" s="29" t="str">
        <f aca="false">IF(A125="","",IF(A125&lt;Summary!$C$5,"No: before education",IF(IFERROR(INDEX(Clients!$C$4:$C$503,MATCH(B125,Clients!$A$4:$A$503,0)),"")="No","Not on log: no consent","On log")))</f>
        <v/>
      </c>
      <c r="F125" s="24"/>
    </row>
    <row r="126" customFormat="false" ht="15" hidden="false" customHeight="false" outlineLevel="0" collapsed="false">
      <c r="A126" s="13"/>
      <c r="B126" s="24"/>
      <c r="C126" s="28"/>
      <c r="D126" s="24"/>
      <c r="E126" s="29" t="str">
        <f aca="false">IF(A126="","",IF(A126&lt;Summary!$C$5,"No: before education",IF(IFERROR(INDEX(Clients!$C$4:$C$503,MATCH(B126,Clients!$A$4:$A$503,0)),"")="No","Not on log: no consent","On log")))</f>
        <v/>
      </c>
      <c r="F126" s="24"/>
    </row>
    <row r="127" customFormat="false" ht="15" hidden="false" customHeight="false" outlineLevel="0" collapsed="false">
      <c r="A127" s="13"/>
      <c r="B127" s="24"/>
      <c r="C127" s="28"/>
      <c r="D127" s="24"/>
      <c r="E127" s="29" t="str">
        <f aca="false">IF(A127="","",IF(A127&lt;Summary!$C$5,"No: before education",IF(IFERROR(INDEX(Clients!$C$4:$C$503,MATCH(B127,Clients!$A$4:$A$503,0)),"")="No","Not on log: no consent","On log")))</f>
        <v/>
      </c>
      <c r="F127" s="24"/>
    </row>
    <row r="128" customFormat="false" ht="15" hidden="false" customHeight="false" outlineLevel="0" collapsed="false">
      <c r="A128" s="13"/>
      <c r="B128" s="24"/>
      <c r="C128" s="28"/>
      <c r="D128" s="24"/>
      <c r="E128" s="29" t="str">
        <f aca="false">IF(A128="","",IF(A128&lt;Summary!$C$5,"No: before education",IF(IFERROR(INDEX(Clients!$C$4:$C$503,MATCH(B128,Clients!$A$4:$A$503,0)),"")="No","Not on log: no consent","On log")))</f>
        <v/>
      </c>
      <c r="F128" s="24"/>
    </row>
    <row r="129" customFormat="false" ht="15" hidden="false" customHeight="false" outlineLevel="0" collapsed="false">
      <c r="A129" s="13"/>
      <c r="B129" s="24"/>
      <c r="C129" s="28"/>
      <c r="D129" s="24"/>
      <c r="E129" s="29" t="str">
        <f aca="false">IF(A129="","",IF(A129&lt;Summary!$C$5,"No: before education",IF(IFERROR(INDEX(Clients!$C$4:$C$503,MATCH(B129,Clients!$A$4:$A$503,0)),"")="No","Not on log: no consent","On log")))</f>
        <v/>
      </c>
      <c r="F129" s="24"/>
    </row>
    <row r="130" customFormat="false" ht="15" hidden="false" customHeight="false" outlineLevel="0" collapsed="false">
      <c r="A130" s="13"/>
      <c r="B130" s="24"/>
      <c r="C130" s="28"/>
      <c r="D130" s="24"/>
      <c r="E130" s="29" t="str">
        <f aca="false">IF(A130="","",IF(A130&lt;Summary!$C$5,"No: before education",IF(IFERROR(INDEX(Clients!$C$4:$C$503,MATCH(B130,Clients!$A$4:$A$503,0)),"")="No","Not on log: no consent","On log")))</f>
        <v/>
      </c>
      <c r="F130" s="24"/>
    </row>
    <row r="131" customFormat="false" ht="15" hidden="false" customHeight="false" outlineLevel="0" collapsed="false">
      <c r="A131" s="13"/>
      <c r="B131" s="24"/>
      <c r="C131" s="28"/>
      <c r="D131" s="24"/>
      <c r="E131" s="29" t="str">
        <f aca="false">IF(A131="","",IF(A131&lt;Summary!$C$5,"No: before education",IF(IFERROR(INDEX(Clients!$C$4:$C$503,MATCH(B131,Clients!$A$4:$A$503,0)),"")="No","Not on log: no consent","On log")))</f>
        <v/>
      </c>
      <c r="F131" s="24"/>
    </row>
    <row r="132" customFormat="false" ht="15" hidden="false" customHeight="false" outlineLevel="0" collapsed="false">
      <c r="A132" s="13"/>
      <c r="B132" s="24"/>
      <c r="C132" s="28"/>
      <c r="D132" s="24"/>
      <c r="E132" s="29" t="str">
        <f aca="false">IF(A132="","",IF(A132&lt;Summary!$C$5,"No: before education",IF(IFERROR(INDEX(Clients!$C$4:$C$503,MATCH(B132,Clients!$A$4:$A$503,0)),"")="No","Not on log: no consent","On log")))</f>
        <v/>
      </c>
      <c r="F132" s="24"/>
    </row>
    <row r="133" customFormat="false" ht="15" hidden="false" customHeight="false" outlineLevel="0" collapsed="false">
      <c r="A133" s="13"/>
      <c r="B133" s="24"/>
      <c r="C133" s="28"/>
      <c r="D133" s="24"/>
      <c r="E133" s="29" t="str">
        <f aca="false">IF(A133="","",IF(A133&lt;Summary!$C$5,"No: before education",IF(IFERROR(INDEX(Clients!$C$4:$C$503,MATCH(B133,Clients!$A$4:$A$503,0)),"")="No","Not on log: no consent","On log")))</f>
        <v/>
      </c>
      <c r="F133" s="24"/>
    </row>
    <row r="134" customFormat="false" ht="15" hidden="false" customHeight="false" outlineLevel="0" collapsed="false">
      <c r="A134" s="13"/>
      <c r="B134" s="24"/>
      <c r="C134" s="28"/>
      <c r="D134" s="24"/>
      <c r="E134" s="29" t="str">
        <f aca="false">IF(A134="","",IF(A134&lt;Summary!$C$5,"No: before education",IF(IFERROR(INDEX(Clients!$C$4:$C$503,MATCH(B134,Clients!$A$4:$A$503,0)),"")="No","Not on log: no consent","On log")))</f>
        <v/>
      </c>
      <c r="F134" s="24"/>
    </row>
    <row r="135" customFormat="false" ht="15" hidden="false" customHeight="false" outlineLevel="0" collapsed="false">
      <c r="A135" s="13"/>
      <c r="B135" s="24"/>
      <c r="C135" s="28"/>
      <c r="D135" s="24"/>
      <c r="E135" s="29" t="str">
        <f aca="false">IF(A135="","",IF(A135&lt;Summary!$C$5,"No: before education",IF(IFERROR(INDEX(Clients!$C$4:$C$503,MATCH(B135,Clients!$A$4:$A$503,0)),"")="No","Not on log: no consent","On log")))</f>
        <v/>
      </c>
      <c r="F135" s="24"/>
    </row>
    <row r="136" customFormat="false" ht="15" hidden="false" customHeight="false" outlineLevel="0" collapsed="false">
      <c r="A136" s="13"/>
      <c r="B136" s="24"/>
      <c r="C136" s="28"/>
      <c r="D136" s="24"/>
      <c r="E136" s="29" t="str">
        <f aca="false">IF(A136="","",IF(A136&lt;Summary!$C$5,"No: before education",IF(IFERROR(INDEX(Clients!$C$4:$C$503,MATCH(B136,Clients!$A$4:$A$503,0)),"")="No","Not on log: no consent","On log")))</f>
        <v/>
      </c>
      <c r="F136" s="24"/>
    </row>
    <row r="137" customFormat="false" ht="15" hidden="false" customHeight="false" outlineLevel="0" collapsed="false">
      <c r="A137" s="13"/>
      <c r="B137" s="24"/>
      <c r="C137" s="28"/>
      <c r="D137" s="24"/>
      <c r="E137" s="29" t="str">
        <f aca="false">IF(A137="","",IF(A137&lt;Summary!$C$5,"No: before education",IF(IFERROR(INDEX(Clients!$C$4:$C$503,MATCH(B137,Clients!$A$4:$A$503,0)),"")="No","Not on log: no consent","On log")))</f>
        <v/>
      </c>
      <c r="F137" s="24"/>
    </row>
    <row r="138" customFormat="false" ht="15" hidden="false" customHeight="false" outlineLevel="0" collapsed="false">
      <c r="A138" s="13"/>
      <c r="B138" s="24"/>
      <c r="C138" s="28"/>
      <c r="D138" s="24"/>
      <c r="E138" s="29" t="str">
        <f aca="false">IF(A138="","",IF(A138&lt;Summary!$C$5,"No: before education",IF(IFERROR(INDEX(Clients!$C$4:$C$503,MATCH(B138,Clients!$A$4:$A$503,0)),"")="No","Not on log: no consent","On log")))</f>
        <v/>
      </c>
      <c r="F138" s="24"/>
    </row>
    <row r="139" customFormat="false" ht="15" hidden="false" customHeight="false" outlineLevel="0" collapsed="false">
      <c r="A139" s="13"/>
      <c r="B139" s="24"/>
      <c r="C139" s="28"/>
      <c r="D139" s="24"/>
      <c r="E139" s="29" t="str">
        <f aca="false">IF(A139="","",IF(A139&lt;Summary!$C$5,"No: before education",IF(IFERROR(INDEX(Clients!$C$4:$C$503,MATCH(B139,Clients!$A$4:$A$503,0)),"")="No","Not on log: no consent","On log")))</f>
        <v/>
      </c>
      <c r="F139" s="24"/>
    </row>
    <row r="140" customFormat="false" ht="15" hidden="false" customHeight="false" outlineLevel="0" collapsed="false">
      <c r="A140" s="13"/>
      <c r="B140" s="24"/>
      <c r="C140" s="28"/>
      <c r="D140" s="24"/>
      <c r="E140" s="29" t="str">
        <f aca="false">IF(A140="","",IF(A140&lt;Summary!$C$5,"No: before education",IF(IFERROR(INDEX(Clients!$C$4:$C$503,MATCH(B140,Clients!$A$4:$A$503,0)),"")="No","Not on log: no consent","On log")))</f>
        <v/>
      </c>
      <c r="F140" s="24"/>
    </row>
    <row r="141" customFormat="false" ht="15" hidden="false" customHeight="false" outlineLevel="0" collapsed="false">
      <c r="A141" s="13"/>
      <c r="B141" s="24"/>
      <c r="C141" s="28"/>
      <c r="D141" s="24"/>
      <c r="E141" s="29" t="str">
        <f aca="false">IF(A141="","",IF(A141&lt;Summary!$C$5,"No: before education",IF(IFERROR(INDEX(Clients!$C$4:$C$503,MATCH(B141,Clients!$A$4:$A$503,0)),"")="No","Not on log: no consent","On log")))</f>
        <v/>
      </c>
      <c r="F141" s="24"/>
    </row>
    <row r="142" customFormat="false" ht="15" hidden="false" customHeight="false" outlineLevel="0" collapsed="false">
      <c r="A142" s="13"/>
      <c r="B142" s="24"/>
      <c r="C142" s="28"/>
      <c r="D142" s="24"/>
      <c r="E142" s="29" t="str">
        <f aca="false">IF(A142="","",IF(A142&lt;Summary!$C$5,"No: before education",IF(IFERROR(INDEX(Clients!$C$4:$C$503,MATCH(B142,Clients!$A$4:$A$503,0)),"")="No","Not on log: no consent","On log")))</f>
        <v/>
      </c>
      <c r="F142" s="24"/>
    </row>
    <row r="143" customFormat="false" ht="15" hidden="false" customHeight="false" outlineLevel="0" collapsed="false">
      <c r="A143" s="13"/>
      <c r="B143" s="24"/>
      <c r="C143" s="28"/>
      <c r="D143" s="24"/>
      <c r="E143" s="29" t="str">
        <f aca="false">IF(A143="","",IF(A143&lt;Summary!$C$5,"No: before education",IF(IFERROR(INDEX(Clients!$C$4:$C$503,MATCH(B143,Clients!$A$4:$A$503,0)),"")="No","Not on log: no consent","On log")))</f>
        <v/>
      </c>
      <c r="F143" s="24"/>
    </row>
    <row r="144" customFormat="false" ht="15" hidden="false" customHeight="false" outlineLevel="0" collapsed="false">
      <c r="A144" s="13"/>
      <c r="B144" s="24"/>
      <c r="C144" s="28"/>
      <c r="D144" s="24"/>
      <c r="E144" s="29" t="str">
        <f aca="false">IF(A144="","",IF(A144&lt;Summary!$C$5,"No: before education",IF(IFERROR(INDEX(Clients!$C$4:$C$503,MATCH(B144,Clients!$A$4:$A$503,0)),"")="No","Not on log: no consent","On log")))</f>
        <v/>
      </c>
      <c r="F144" s="24"/>
    </row>
    <row r="145" customFormat="false" ht="15" hidden="false" customHeight="false" outlineLevel="0" collapsed="false">
      <c r="A145" s="13"/>
      <c r="B145" s="24"/>
      <c r="C145" s="28"/>
      <c r="D145" s="24"/>
      <c r="E145" s="29" t="str">
        <f aca="false">IF(A145="","",IF(A145&lt;Summary!$C$5,"No: before education",IF(IFERROR(INDEX(Clients!$C$4:$C$503,MATCH(B145,Clients!$A$4:$A$503,0)),"")="No","Not on log: no consent","On log")))</f>
        <v/>
      </c>
      <c r="F145" s="24"/>
    </row>
    <row r="146" customFormat="false" ht="15" hidden="false" customHeight="false" outlineLevel="0" collapsed="false">
      <c r="A146" s="13"/>
      <c r="B146" s="24"/>
      <c r="C146" s="28"/>
      <c r="D146" s="24"/>
      <c r="E146" s="29" t="str">
        <f aca="false">IF(A146="","",IF(A146&lt;Summary!$C$5,"No: before education",IF(IFERROR(INDEX(Clients!$C$4:$C$503,MATCH(B146,Clients!$A$4:$A$503,0)),"")="No","Not on log: no consent","On log")))</f>
        <v/>
      </c>
      <c r="F146" s="24"/>
    </row>
    <row r="147" customFormat="false" ht="15" hidden="false" customHeight="false" outlineLevel="0" collapsed="false">
      <c r="A147" s="13"/>
      <c r="B147" s="24"/>
      <c r="C147" s="28"/>
      <c r="D147" s="24"/>
      <c r="E147" s="29" t="str">
        <f aca="false">IF(A147="","",IF(A147&lt;Summary!$C$5,"No: before education",IF(IFERROR(INDEX(Clients!$C$4:$C$503,MATCH(B147,Clients!$A$4:$A$503,0)),"")="No","Not on log: no consent","On log")))</f>
        <v/>
      </c>
      <c r="F147" s="24"/>
    </row>
    <row r="148" customFormat="false" ht="15" hidden="false" customHeight="false" outlineLevel="0" collapsed="false">
      <c r="A148" s="13"/>
      <c r="B148" s="24"/>
      <c r="C148" s="28"/>
      <c r="D148" s="24"/>
      <c r="E148" s="29" t="str">
        <f aca="false">IF(A148="","",IF(A148&lt;Summary!$C$5,"No: before education",IF(IFERROR(INDEX(Clients!$C$4:$C$503,MATCH(B148,Clients!$A$4:$A$503,0)),"")="No","Not on log: no consent","On log")))</f>
        <v/>
      </c>
      <c r="F148" s="24"/>
    </row>
    <row r="149" customFormat="false" ht="15" hidden="false" customHeight="false" outlineLevel="0" collapsed="false">
      <c r="A149" s="13"/>
      <c r="B149" s="24"/>
      <c r="C149" s="28"/>
      <c r="D149" s="24"/>
      <c r="E149" s="29" t="str">
        <f aca="false">IF(A149="","",IF(A149&lt;Summary!$C$5,"No: before education",IF(IFERROR(INDEX(Clients!$C$4:$C$503,MATCH(B149,Clients!$A$4:$A$503,0)),"")="No","Not on log: no consent","On log")))</f>
        <v/>
      </c>
      <c r="F149" s="24"/>
    </row>
    <row r="150" customFormat="false" ht="15" hidden="false" customHeight="false" outlineLevel="0" collapsed="false">
      <c r="A150" s="13"/>
      <c r="B150" s="24"/>
      <c r="C150" s="28"/>
      <c r="D150" s="24"/>
      <c r="E150" s="29" t="str">
        <f aca="false">IF(A150="","",IF(A150&lt;Summary!$C$5,"No: before education",IF(IFERROR(INDEX(Clients!$C$4:$C$503,MATCH(B150,Clients!$A$4:$A$503,0)),"")="No","Not on log: no consent","On log")))</f>
        <v/>
      </c>
      <c r="F150" s="24"/>
    </row>
    <row r="151" customFormat="false" ht="15" hidden="false" customHeight="false" outlineLevel="0" collapsed="false">
      <c r="A151" s="13"/>
      <c r="B151" s="24"/>
      <c r="C151" s="28"/>
      <c r="D151" s="24"/>
      <c r="E151" s="29" t="str">
        <f aca="false">IF(A151="","",IF(A151&lt;Summary!$C$5,"No: before education",IF(IFERROR(INDEX(Clients!$C$4:$C$503,MATCH(B151,Clients!$A$4:$A$503,0)),"")="No","Not on log: no consent","On log")))</f>
        <v/>
      </c>
      <c r="F151" s="24"/>
    </row>
    <row r="152" customFormat="false" ht="15" hidden="false" customHeight="false" outlineLevel="0" collapsed="false">
      <c r="A152" s="13"/>
      <c r="B152" s="24"/>
      <c r="C152" s="28"/>
      <c r="D152" s="24"/>
      <c r="E152" s="29" t="str">
        <f aca="false">IF(A152="","",IF(A152&lt;Summary!$C$5,"No: before education",IF(IFERROR(INDEX(Clients!$C$4:$C$503,MATCH(B152,Clients!$A$4:$A$503,0)),"")="No","Not on log: no consent","On log")))</f>
        <v/>
      </c>
      <c r="F152" s="24"/>
    </row>
    <row r="153" customFormat="false" ht="15" hidden="false" customHeight="false" outlineLevel="0" collapsed="false">
      <c r="A153" s="13"/>
      <c r="B153" s="24"/>
      <c r="C153" s="28"/>
      <c r="D153" s="24"/>
      <c r="E153" s="29" t="str">
        <f aca="false">IF(A153="","",IF(A153&lt;Summary!$C$5,"No: before education",IF(IFERROR(INDEX(Clients!$C$4:$C$503,MATCH(B153,Clients!$A$4:$A$503,0)),"")="No","Not on log: no consent","On log")))</f>
        <v/>
      </c>
      <c r="F153" s="24"/>
    </row>
    <row r="154" customFormat="false" ht="15" hidden="false" customHeight="false" outlineLevel="0" collapsed="false">
      <c r="A154" s="13"/>
      <c r="B154" s="24"/>
      <c r="C154" s="28"/>
      <c r="D154" s="24"/>
      <c r="E154" s="29" t="str">
        <f aca="false">IF(A154="","",IF(A154&lt;Summary!$C$5,"No: before education",IF(IFERROR(INDEX(Clients!$C$4:$C$503,MATCH(B154,Clients!$A$4:$A$503,0)),"")="No","Not on log: no consent","On log")))</f>
        <v/>
      </c>
      <c r="F154" s="24"/>
    </row>
    <row r="155" customFormat="false" ht="15" hidden="false" customHeight="false" outlineLevel="0" collapsed="false">
      <c r="A155" s="13"/>
      <c r="B155" s="24"/>
      <c r="C155" s="28"/>
      <c r="D155" s="24"/>
      <c r="E155" s="29" t="str">
        <f aca="false">IF(A155="","",IF(A155&lt;Summary!$C$5,"No: before education",IF(IFERROR(INDEX(Clients!$C$4:$C$503,MATCH(B155,Clients!$A$4:$A$503,0)),"")="No","Not on log: no consent","On log")))</f>
        <v/>
      </c>
      <c r="F155" s="24"/>
    </row>
    <row r="156" customFormat="false" ht="15" hidden="false" customHeight="false" outlineLevel="0" collapsed="false">
      <c r="A156" s="13"/>
      <c r="B156" s="24"/>
      <c r="C156" s="28"/>
      <c r="D156" s="24"/>
      <c r="E156" s="29" t="str">
        <f aca="false">IF(A156="","",IF(A156&lt;Summary!$C$5,"No: before education",IF(IFERROR(INDEX(Clients!$C$4:$C$503,MATCH(B156,Clients!$A$4:$A$503,0)),"")="No","Not on log: no consent","On log")))</f>
        <v/>
      </c>
      <c r="F156" s="24"/>
    </row>
    <row r="157" customFormat="false" ht="15" hidden="false" customHeight="false" outlineLevel="0" collapsed="false">
      <c r="A157" s="13"/>
      <c r="B157" s="24"/>
      <c r="C157" s="28"/>
      <c r="D157" s="24"/>
      <c r="E157" s="29" t="str">
        <f aca="false">IF(A157="","",IF(A157&lt;Summary!$C$5,"No: before education",IF(IFERROR(INDEX(Clients!$C$4:$C$503,MATCH(B157,Clients!$A$4:$A$503,0)),"")="No","Not on log: no consent","On log")))</f>
        <v/>
      </c>
      <c r="F157" s="24"/>
    </row>
    <row r="158" customFormat="false" ht="15" hidden="false" customHeight="false" outlineLevel="0" collapsed="false">
      <c r="A158" s="13"/>
      <c r="B158" s="24"/>
      <c r="C158" s="28"/>
      <c r="D158" s="24"/>
      <c r="E158" s="29" t="str">
        <f aca="false">IF(A158="","",IF(A158&lt;Summary!$C$5,"No: before education",IF(IFERROR(INDEX(Clients!$C$4:$C$503,MATCH(B158,Clients!$A$4:$A$503,0)),"")="No","Not on log: no consent","On log")))</f>
        <v/>
      </c>
      <c r="F158" s="24"/>
    </row>
    <row r="159" customFormat="false" ht="15" hidden="false" customHeight="false" outlineLevel="0" collapsed="false">
      <c r="A159" s="13"/>
      <c r="B159" s="24"/>
      <c r="C159" s="28"/>
      <c r="D159" s="24"/>
      <c r="E159" s="29" t="str">
        <f aca="false">IF(A159="","",IF(A159&lt;Summary!$C$5,"No: before education",IF(IFERROR(INDEX(Clients!$C$4:$C$503,MATCH(B159,Clients!$A$4:$A$503,0)),"")="No","Not on log: no consent","On log")))</f>
        <v/>
      </c>
      <c r="F159" s="24"/>
    </row>
    <row r="160" customFormat="false" ht="15" hidden="false" customHeight="false" outlineLevel="0" collapsed="false">
      <c r="A160" s="13"/>
      <c r="B160" s="24"/>
      <c r="C160" s="28"/>
      <c r="D160" s="24"/>
      <c r="E160" s="29" t="str">
        <f aca="false">IF(A160="","",IF(A160&lt;Summary!$C$5,"No: before education",IF(IFERROR(INDEX(Clients!$C$4:$C$503,MATCH(B160,Clients!$A$4:$A$503,0)),"")="No","Not on log: no consent","On log")))</f>
        <v/>
      </c>
      <c r="F160" s="24"/>
    </row>
    <row r="161" customFormat="false" ht="15" hidden="false" customHeight="false" outlineLevel="0" collapsed="false">
      <c r="A161" s="13"/>
      <c r="B161" s="24"/>
      <c r="C161" s="28"/>
      <c r="D161" s="24"/>
      <c r="E161" s="29" t="str">
        <f aca="false">IF(A161="","",IF(A161&lt;Summary!$C$5,"No: before education",IF(IFERROR(INDEX(Clients!$C$4:$C$503,MATCH(B161,Clients!$A$4:$A$503,0)),"")="No","Not on log: no consent","On log")))</f>
        <v/>
      </c>
      <c r="F161" s="24"/>
    </row>
    <row r="162" customFormat="false" ht="15" hidden="false" customHeight="false" outlineLevel="0" collapsed="false">
      <c r="A162" s="13"/>
      <c r="B162" s="24"/>
      <c r="C162" s="28"/>
      <c r="D162" s="24"/>
      <c r="E162" s="29" t="str">
        <f aca="false">IF(A162="","",IF(A162&lt;Summary!$C$5,"No: before education",IF(IFERROR(INDEX(Clients!$C$4:$C$503,MATCH(B162,Clients!$A$4:$A$503,0)),"")="No","Not on log: no consent","On log")))</f>
        <v/>
      </c>
      <c r="F162" s="24"/>
    </row>
    <row r="163" customFormat="false" ht="15" hidden="false" customHeight="false" outlineLevel="0" collapsed="false">
      <c r="A163" s="13"/>
      <c r="B163" s="24"/>
      <c r="C163" s="28"/>
      <c r="D163" s="24"/>
      <c r="E163" s="29" t="str">
        <f aca="false">IF(A163="","",IF(A163&lt;Summary!$C$5,"No: before education",IF(IFERROR(INDEX(Clients!$C$4:$C$503,MATCH(B163,Clients!$A$4:$A$503,0)),"")="No","Not on log: no consent","On log")))</f>
        <v/>
      </c>
      <c r="F163" s="24"/>
    </row>
    <row r="164" customFormat="false" ht="15" hidden="false" customHeight="false" outlineLevel="0" collapsed="false">
      <c r="A164" s="13"/>
      <c r="B164" s="24"/>
      <c r="C164" s="28"/>
      <c r="D164" s="24"/>
      <c r="E164" s="29" t="str">
        <f aca="false">IF(A164="","",IF(A164&lt;Summary!$C$5,"No: before education",IF(IFERROR(INDEX(Clients!$C$4:$C$503,MATCH(B164,Clients!$A$4:$A$503,0)),"")="No","Not on log: no consent","On log")))</f>
        <v/>
      </c>
      <c r="F164" s="24"/>
    </row>
    <row r="165" customFormat="false" ht="15" hidden="false" customHeight="false" outlineLevel="0" collapsed="false">
      <c r="A165" s="13"/>
      <c r="B165" s="24"/>
      <c r="C165" s="28"/>
      <c r="D165" s="24"/>
      <c r="E165" s="29" t="str">
        <f aca="false">IF(A165="","",IF(A165&lt;Summary!$C$5,"No: before education",IF(IFERROR(INDEX(Clients!$C$4:$C$503,MATCH(B165,Clients!$A$4:$A$503,0)),"")="No","Not on log: no consent","On log")))</f>
        <v/>
      </c>
      <c r="F165" s="24"/>
    </row>
    <row r="166" customFormat="false" ht="15" hidden="false" customHeight="false" outlineLevel="0" collapsed="false">
      <c r="A166" s="13"/>
      <c r="B166" s="24"/>
      <c r="C166" s="28"/>
      <c r="D166" s="24"/>
      <c r="E166" s="29" t="str">
        <f aca="false">IF(A166="","",IF(A166&lt;Summary!$C$5,"No: before education",IF(IFERROR(INDEX(Clients!$C$4:$C$503,MATCH(B166,Clients!$A$4:$A$503,0)),"")="No","Not on log: no consent","On log")))</f>
        <v/>
      </c>
      <c r="F166" s="24"/>
    </row>
    <row r="167" customFormat="false" ht="15" hidden="false" customHeight="false" outlineLevel="0" collapsed="false">
      <c r="A167" s="13"/>
      <c r="B167" s="24"/>
      <c r="C167" s="28"/>
      <c r="D167" s="24"/>
      <c r="E167" s="29" t="str">
        <f aca="false">IF(A167="","",IF(A167&lt;Summary!$C$5,"No: before education",IF(IFERROR(INDEX(Clients!$C$4:$C$503,MATCH(B167,Clients!$A$4:$A$503,0)),"")="No","Not on log: no consent","On log")))</f>
        <v/>
      </c>
      <c r="F167" s="24"/>
    </row>
    <row r="168" customFormat="false" ht="15" hidden="false" customHeight="false" outlineLevel="0" collapsed="false">
      <c r="A168" s="13"/>
      <c r="B168" s="24"/>
      <c r="C168" s="28"/>
      <c r="D168" s="24"/>
      <c r="E168" s="29" t="str">
        <f aca="false">IF(A168="","",IF(A168&lt;Summary!$C$5,"No: before education",IF(IFERROR(INDEX(Clients!$C$4:$C$503,MATCH(B168,Clients!$A$4:$A$503,0)),"")="No","Not on log: no consent","On log")))</f>
        <v/>
      </c>
      <c r="F168" s="24"/>
    </row>
    <row r="169" customFormat="false" ht="15" hidden="false" customHeight="false" outlineLevel="0" collapsed="false">
      <c r="A169" s="13"/>
      <c r="B169" s="24"/>
      <c r="C169" s="28"/>
      <c r="D169" s="24"/>
      <c r="E169" s="29" t="str">
        <f aca="false">IF(A169="","",IF(A169&lt;Summary!$C$5,"No: before education",IF(IFERROR(INDEX(Clients!$C$4:$C$503,MATCH(B169,Clients!$A$4:$A$503,0)),"")="No","Not on log: no consent","On log")))</f>
        <v/>
      </c>
      <c r="F169" s="24"/>
    </row>
    <row r="170" customFormat="false" ht="15" hidden="false" customHeight="false" outlineLevel="0" collapsed="false">
      <c r="A170" s="13"/>
      <c r="B170" s="24"/>
      <c r="C170" s="28"/>
      <c r="D170" s="24"/>
      <c r="E170" s="29" t="str">
        <f aca="false">IF(A170="","",IF(A170&lt;Summary!$C$5,"No: before education",IF(IFERROR(INDEX(Clients!$C$4:$C$503,MATCH(B170,Clients!$A$4:$A$503,0)),"")="No","Not on log: no consent","On log")))</f>
        <v/>
      </c>
      <c r="F170" s="24"/>
    </row>
    <row r="171" customFormat="false" ht="15" hidden="false" customHeight="false" outlineLevel="0" collapsed="false">
      <c r="A171" s="13"/>
      <c r="B171" s="24"/>
      <c r="C171" s="28"/>
      <c r="D171" s="24"/>
      <c r="E171" s="29" t="str">
        <f aca="false">IF(A171="","",IF(A171&lt;Summary!$C$5,"No: before education",IF(IFERROR(INDEX(Clients!$C$4:$C$503,MATCH(B171,Clients!$A$4:$A$503,0)),"")="No","Not on log: no consent","On log")))</f>
        <v/>
      </c>
      <c r="F171" s="24"/>
    </row>
    <row r="172" customFormat="false" ht="15" hidden="false" customHeight="false" outlineLevel="0" collapsed="false">
      <c r="A172" s="13"/>
      <c r="B172" s="24"/>
      <c r="C172" s="28"/>
      <c r="D172" s="24"/>
      <c r="E172" s="29" t="str">
        <f aca="false">IF(A172="","",IF(A172&lt;Summary!$C$5,"No: before education",IF(IFERROR(INDEX(Clients!$C$4:$C$503,MATCH(B172,Clients!$A$4:$A$503,0)),"")="No","Not on log: no consent","On log")))</f>
        <v/>
      </c>
      <c r="F172" s="24"/>
    </row>
    <row r="173" customFormat="false" ht="15" hidden="false" customHeight="false" outlineLevel="0" collapsed="false">
      <c r="A173" s="13"/>
      <c r="B173" s="24"/>
      <c r="C173" s="28"/>
      <c r="D173" s="24"/>
      <c r="E173" s="29" t="str">
        <f aca="false">IF(A173="","",IF(A173&lt;Summary!$C$5,"No: before education",IF(IFERROR(INDEX(Clients!$C$4:$C$503,MATCH(B173,Clients!$A$4:$A$503,0)),"")="No","Not on log: no consent","On log")))</f>
        <v/>
      </c>
      <c r="F173" s="24"/>
    </row>
    <row r="174" customFormat="false" ht="15" hidden="false" customHeight="false" outlineLevel="0" collapsed="false">
      <c r="A174" s="13"/>
      <c r="B174" s="24"/>
      <c r="C174" s="28"/>
      <c r="D174" s="24"/>
      <c r="E174" s="29" t="str">
        <f aca="false">IF(A174="","",IF(A174&lt;Summary!$C$5,"No: before education",IF(IFERROR(INDEX(Clients!$C$4:$C$503,MATCH(B174,Clients!$A$4:$A$503,0)),"")="No","Not on log: no consent","On log")))</f>
        <v/>
      </c>
      <c r="F174" s="24"/>
    </row>
    <row r="175" customFormat="false" ht="15" hidden="false" customHeight="false" outlineLevel="0" collapsed="false">
      <c r="A175" s="13"/>
      <c r="B175" s="24"/>
      <c r="C175" s="28"/>
      <c r="D175" s="24"/>
      <c r="E175" s="29" t="str">
        <f aca="false">IF(A175="","",IF(A175&lt;Summary!$C$5,"No: before education",IF(IFERROR(INDEX(Clients!$C$4:$C$503,MATCH(B175,Clients!$A$4:$A$503,0)),"")="No","Not on log: no consent","On log")))</f>
        <v/>
      </c>
      <c r="F175" s="24"/>
    </row>
    <row r="176" customFormat="false" ht="15" hidden="false" customHeight="false" outlineLevel="0" collapsed="false">
      <c r="A176" s="13"/>
      <c r="B176" s="24"/>
      <c r="C176" s="28"/>
      <c r="D176" s="24"/>
      <c r="E176" s="29" t="str">
        <f aca="false">IF(A176="","",IF(A176&lt;Summary!$C$5,"No: before education",IF(IFERROR(INDEX(Clients!$C$4:$C$503,MATCH(B176,Clients!$A$4:$A$503,0)),"")="No","Not on log: no consent","On log")))</f>
        <v/>
      </c>
      <c r="F176" s="24"/>
    </row>
    <row r="177" customFormat="false" ht="15" hidden="false" customHeight="false" outlineLevel="0" collapsed="false">
      <c r="A177" s="13"/>
      <c r="B177" s="24"/>
      <c r="C177" s="28"/>
      <c r="D177" s="24"/>
      <c r="E177" s="29" t="str">
        <f aca="false">IF(A177="","",IF(A177&lt;Summary!$C$5,"No: before education",IF(IFERROR(INDEX(Clients!$C$4:$C$503,MATCH(B177,Clients!$A$4:$A$503,0)),"")="No","Not on log: no consent","On log")))</f>
        <v/>
      </c>
      <c r="F177" s="24"/>
    </row>
    <row r="178" customFormat="false" ht="15" hidden="false" customHeight="false" outlineLevel="0" collapsed="false">
      <c r="A178" s="13"/>
      <c r="B178" s="24"/>
      <c r="C178" s="28"/>
      <c r="D178" s="24"/>
      <c r="E178" s="29" t="str">
        <f aca="false">IF(A178="","",IF(A178&lt;Summary!$C$5,"No: before education",IF(IFERROR(INDEX(Clients!$C$4:$C$503,MATCH(B178,Clients!$A$4:$A$503,0)),"")="No","Not on log: no consent","On log")))</f>
        <v/>
      </c>
      <c r="F178" s="24"/>
    </row>
    <row r="179" customFormat="false" ht="15" hidden="false" customHeight="false" outlineLevel="0" collapsed="false">
      <c r="A179" s="13"/>
      <c r="B179" s="24"/>
      <c r="C179" s="28"/>
      <c r="D179" s="24"/>
      <c r="E179" s="29" t="str">
        <f aca="false">IF(A179="","",IF(A179&lt;Summary!$C$5,"No: before education",IF(IFERROR(INDEX(Clients!$C$4:$C$503,MATCH(B179,Clients!$A$4:$A$503,0)),"")="No","Not on log: no consent","On log")))</f>
        <v/>
      </c>
      <c r="F179" s="24"/>
    </row>
    <row r="180" customFormat="false" ht="15" hidden="false" customHeight="false" outlineLevel="0" collapsed="false">
      <c r="A180" s="13"/>
      <c r="B180" s="24"/>
      <c r="C180" s="28"/>
      <c r="D180" s="24"/>
      <c r="E180" s="29" t="str">
        <f aca="false">IF(A180="","",IF(A180&lt;Summary!$C$5,"No: before education",IF(IFERROR(INDEX(Clients!$C$4:$C$503,MATCH(B180,Clients!$A$4:$A$503,0)),"")="No","Not on log: no consent","On log")))</f>
        <v/>
      </c>
      <c r="F180" s="24"/>
    </row>
    <row r="181" customFormat="false" ht="15" hidden="false" customHeight="false" outlineLevel="0" collapsed="false">
      <c r="A181" s="13"/>
      <c r="B181" s="24"/>
      <c r="C181" s="28"/>
      <c r="D181" s="24"/>
      <c r="E181" s="29" t="str">
        <f aca="false">IF(A181="","",IF(A181&lt;Summary!$C$5,"No: before education",IF(IFERROR(INDEX(Clients!$C$4:$C$503,MATCH(B181,Clients!$A$4:$A$503,0)),"")="No","Not on log: no consent","On log")))</f>
        <v/>
      </c>
      <c r="F181" s="24"/>
    </row>
    <row r="182" customFormat="false" ht="15" hidden="false" customHeight="false" outlineLevel="0" collapsed="false">
      <c r="A182" s="13"/>
      <c r="B182" s="24"/>
      <c r="C182" s="28"/>
      <c r="D182" s="24"/>
      <c r="E182" s="29" t="str">
        <f aca="false">IF(A182="","",IF(A182&lt;Summary!$C$5,"No: before education",IF(IFERROR(INDEX(Clients!$C$4:$C$503,MATCH(B182,Clients!$A$4:$A$503,0)),"")="No","Not on log: no consent","On log")))</f>
        <v/>
      </c>
      <c r="F182" s="24"/>
    </row>
    <row r="183" customFormat="false" ht="15" hidden="false" customHeight="false" outlineLevel="0" collapsed="false">
      <c r="A183" s="13"/>
      <c r="B183" s="24"/>
      <c r="C183" s="28"/>
      <c r="D183" s="24"/>
      <c r="E183" s="29" t="str">
        <f aca="false">IF(A183="","",IF(A183&lt;Summary!$C$5,"No: before education",IF(IFERROR(INDEX(Clients!$C$4:$C$503,MATCH(B183,Clients!$A$4:$A$503,0)),"")="No","Not on log: no consent","On log")))</f>
        <v/>
      </c>
      <c r="F183" s="24"/>
    </row>
    <row r="184" customFormat="false" ht="15" hidden="false" customHeight="false" outlineLevel="0" collapsed="false">
      <c r="A184" s="13"/>
      <c r="B184" s="24"/>
      <c r="C184" s="28"/>
      <c r="D184" s="24"/>
      <c r="E184" s="29" t="str">
        <f aca="false">IF(A184="","",IF(A184&lt;Summary!$C$5,"No: before education",IF(IFERROR(INDEX(Clients!$C$4:$C$503,MATCH(B184,Clients!$A$4:$A$503,0)),"")="No","Not on log: no consent","On log")))</f>
        <v/>
      </c>
      <c r="F184" s="24"/>
    </row>
    <row r="185" customFormat="false" ht="15" hidden="false" customHeight="false" outlineLevel="0" collapsed="false">
      <c r="A185" s="13"/>
      <c r="B185" s="24"/>
      <c r="C185" s="28"/>
      <c r="D185" s="24"/>
      <c r="E185" s="29" t="str">
        <f aca="false">IF(A185="","",IF(A185&lt;Summary!$C$5,"No: before education",IF(IFERROR(INDEX(Clients!$C$4:$C$503,MATCH(B185,Clients!$A$4:$A$503,0)),"")="No","Not on log: no consent","On log")))</f>
        <v/>
      </c>
      <c r="F185" s="24"/>
    </row>
    <row r="186" customFormat="false" ht="15" hidden="false" customHeight="false" outlineLevel="0" collapsed="false">
      <c r="A186" s="13"/>
      <c r="B186" s="24"/>
      <c r="C186" s="28"/>
      <c r="D186" s="24"/>
      <c r="E186" s="29" t="str">
        <f aca="false">IF(A186="","",IF(A186&lt;Summary!$C$5,"No: before education",IF(IFERROR(INDEX(Clients!$C$4:$C$503,MATCH(B186,Clients!$A$4:$A$503,0)),"")="No","Not on log: no consent","On log")))</f>
        <v/>
      </c>
      <c r="F186" s="24"/>
    </row>
    <row r="187" customFormat="false" ht="15" hidden="false" customHeight="false" outlineLevel="0" collapsed="false">
      <c r="A187" s="13"/>
      <c r="B187" s="24"/>
      <c r="C187" s="28"/>
      <c r="D187" s="24"/>
      <c r="E187" s="29" t="str">
        <f aca="false">IF(A187="","",IF(A187&lt;Summary!$C$5,"No: before education",IF(IFERROR(INDEX(Clients!$C$4:$C$503,MATCH(B187,Clients!$A$4:$A$503,0)),"")="No","Not on log: no consent","On log")))</f>
        <v/>
      </c>
      <c r="F187" s="24"/>
    </row>
    <row r="188" customFormat="false" ht="15" hidden="false" customHeight="false" outlineLevel="0" collapsed="false">
      <c r="A188" s="13"/>
      <c r="B188" s="24"/>
      <c r="C188" s="28"/>
      <c r="D188" s="24"/>
      <c r="E188" s="29" t="str">
        <f aca="false">IF(A188="","",IF(A188&lt;Summary!$C$5,"No: before education",IF(IFERROR(INDEX(Clients!$C$4:$C$503,MATCH(B188,Clients!$A$4:$A$503,0)),"")="No","Not on log: no consent","On log")))</f>
        <v/>
      </c>
      <c r="F188" s="24"/>
    </row>
    <row r="189" customFormat="false" ht="15" hidden="false" customHeight="false" outlineLevel="0" collapsed="false">
      <c r="A189" s="13"/>
      <c r="B189" s="24"/>
      <c r="C189" s="28"/>
      <c r="D189" s="24"/>
      <c r="E189" s="29" t="str">
        <f aca="false">IF(A189="","",IF(A189&lt;Summary!$C$5,"No: before education",IF(IFERROR(INDEX(Clients!$C$4:$C$503,MATCH(B189,Clients!$A$4:$A$503,0)),"")="No","Not on log: no consent","On log")))</f>
        <v/>
      </c>
      <c r="F189" s="24"/>
    </row>
    <row r="190" customFormat="false" ht="15" hidden="false" customHeight="false" outlineLevel="0" collapsed="false">
      <c r="A190" s="13"/>
      <c r="B190" s="24"/>
      <c r="C190" s="28"/>
      <c r="D190" s="24"/>
      <c r="E190" s="29" t="str">
        <f aca="false">IF(A190="","",IF(A190&lt;Summary!$C$5,"No: before education",IF(IFERROR(INDEX(Clients!$C$4:$C$503,MATCH(B190,Clients!$A$4:$A$503,0)),"")="No","Not on log: no consent","On log")))</f>
        <v/>
      </c>
      <c r="F190" s="24"/>
    </row>
    <row r="191" customFormat="false" ht="15" hidden="false" customHeight="false" outlineLevel="0" collapsed="false">
      <c r="A191" s="13"/>
      <c r="B191" s="24"/>
      <c r="C191" s="28"/>
      <c r="D191" s="24"/>
      <c r="E191" s="29" t="str">
        <f aca="false">IF(A191="","",IF(A191&lt;Summary!$C$5,"No: before education",IF(IFERROR(INDEX(Clients!$C$4:$C$503,MATCH(B191,Clients!$A$4:$A$503,0)),"")="No","Not on log: no consent","On log")))</f>
        <v/>
      </c>
      <c r="F191" s="24"/>
    </row>
    <row r="192" customFormat="false" ht="15" hidden="false" customHeight="false" outlineLevel="0" collapsed="false">
      <c r="A192" s="13"/>
      <c r="B192" s="24"/>
      <c r="C192" s="28"/>
      <c r="D192" s="24"/>
      <c r="E192" s="29" t="str">
        <f aca="false">IF(A192="","",IF(A192&lt;Summary!$C$5,"No: before education",IF(IFERROR(INDEX(Clients!$C$4:$C$503,MATCH(B192,Clients!$A$4:$A$503,0)),"")="No","Not on log: no consent","On log")))</f>
        <v/>
      </c>
      <c r="F192" s="24"/>
    </row>
    <row r="193" customFormat="false" ht="15" hidden="false" customHeight="false" outlineLevel="0" collapsed="false">
      <c r="A193" s="13"/>
      <c r="B193" s="24"/>
      <c r="C193" s="28"/>
      <c r="D193" s="24"/>
      <c r="E193" s="29" t="str">
        <f aca="false">IF(A193="","",IF(A193&lt;Summary!$C$5,"No: before education",IF(IFERROR(INDEX(Clients!$C$4:$C$503,MATCH(B193,Clients!$A$4:$A$503,0)),"")="No","Not on log: no consent","On log")))</f>
        <v/>
      </c>
      <c r="F193" s="24"/>
    </row>
    <row r="194" customFormat="false" ht="15" hidden="false" customHeight="false" outlineLevel="0" collapsed="false">
      <c r="A194" s="13"/>
      <c r="B194" s="24"/>
      <c r="C194" s="28"/>
      <c r="D194" s="24"/>
      <c r="E194" s="29" t="str">
        <f aca="false">IF(A194="","",IF(A194&lt;Summary!$C$5,"No: before education",IF(IFERROR(INDEX(Clients!$C$4:$C$503,MATCH(B194,Clients!$A$4:$A$503,0)),"")="No","Not on log: no consent","On log")))</f>
        <v/>
      </c>
      <c r="F194" s="24"/>
    </row>
    <row r="195" customFormat="false" ht="15" hidden="false" customHeight="false" outlineLevel="0" collapsed="false">
      <c r="A195" s="13"/>
      <c r="B195" s="24"/>
      <c r="C195" s="28"/>
      <c r="D195" s="24"/>
      <c r="E195" s="29" t="str">
        <f aca="false">IF(A195="","",IF(A195&lt;Summary!$C$5,"No: before education",IF(IFERROR(INDEX(Clients!$C$4:$C$503,MATCH(B195,Clients!$A$4:$A$503,0)),"")="No","Not on log: no consent","On log")))</f>
        <v/>
      </c>
      <c r="F195" s="24"/>
    </row>
    <row r="196" customFormat="false" ht="15" hidden="false" customHeight="false" outlineLevel="0" collapsed="false">
      <c r="A196" s="13"/>
      <c r="B196" s="24"/>
      <c r="C196" s="28"/>
      <c r="D196" s="24"/>
      <c r="E196" s="29" t="str">
        <f aca="false">IF(A196="","",IF(A196&lt;Summary!$C$5,"No: before education",IF(IFERROR(INDEX(Clients!$C$4:$C$503,MATCH(B196,Clients!$A$4:$A$503,0)),"")="No","Not on log: no consent","On log")))</f>
        <v/>
      </c>
      <c r="F196" s="24"/>
    </row>
    <row r="197" customFormat="false" ht="15" hidden="false" customHeight="false" outlineLevel="0" collapsed="false">
      <c r="A197" s="13"/>
      <c r="B197" s="24"/>
      <c r="C197" s="28"/>
      <c r="D197" s="24"/>
      <c r="E197" s="29" t="str">
        <f aca="false">IF(A197="","",IF(A197&lt;Summary!$C$5,"No: before education",IF(IFERROR(INDEX(Clients!$C$4:$C$503,MATCH(B197,Clients!$A$4:$A$503,0)),"")="No","Not on log: no consent","On log")))</f>
        <v/>
      </c>
      <c r="F197" s="24"/>
    </row>
    <row r="198" customFormat="false" ht="15" hidden="false" customHeight="false" outlineLevel="0" collapsed="false">
      <c r="A198" s="13"/>
      <c r="B198" s="24"/>
      <c r="C198" s="28"/>
      <c r="D198" s="24"/>
      <c r="E198" s="29" t="str">
        <f aca="false">IF(A198="","",IF(A198&lt;Summary!$C$5,"No: before education",IF(IFERROR(INDEX(Clients!$C$4:$C$503,MATCH(B198,Clients!$A$4:$A$503,0)),"")="No","Not on log: no consent","On log")))</f>
        <v/>
      </c>
      <c r="F198" s="24"/>
    </row>
    <row r="199" customFormat="false" ht="15" hidden="false" customHeight="false" outlineLevel="0" collapsed="false">
      <c r="A199" s="13"/>
      <c r="B199" s="24"/>
      <c r="C199" s="28"/>
      <c r="D199" s="24"/>
      <c r="E199" s="29" t="str">
        <f aca="false">IF(A199="","",IF(A199&lt;Summary!$C$5,"No: before education",IF(IFERROR(INDEX(Clients!$C$4:$C$503,MATCH(B199,Clients!$A$4:$A$503,0)),"")="No","Not on log: no consent","On log")))</f>
        <v/>
      </c>
      <c r="F199" s="24"/>
    </row>
    <row r="200" customFormat="false" ht="15" hidden="false" customHeight="false" outlineLevel="0" collapsed="false">
      <c r="A200" s="13"/>
      <c r="B200" s="24"/>
      <c r="C200" s="28"/>
      <c r="D200" s="24"/>
      <c r="E200" s="29" t="str">
        <f aca="false">IF(A200="","",IF(A200&lt;Summary!$C$5,"No: before education",IF(IFERROR(INDEX(Clients!$C$4:$C$503,MATCH(B200,Clients!$A$4:$A$503,0)),"")="No","Not on log: no consent","On log")))</f>
        <v/>
      </c>
      <c r="F200" s="24"/>
    </row>
    <row r="201" customFormat="false" ht="15" hidden="false" customHeight="false" outlineLevel="0" collapsed="false">
      <c r="A201" s="13"/>
      <c r="B201" s="24"/>
      <c r="C201" s="28"/>
      <c r="D201" s="24"/>
      <c r="E201" s="29" t="str">
        <f aca="false">IF(A201="","",IF(A201&lt;Summary!$C$5,"No: before education",IF(IFERROR(INDEX(Clients!$C$4:$C$503,MATCH(B201,Clients!$A$4:$A$503,0)),"")="No","Not on log: no consent","On log")))</f>
        <v/>
      </c>
      <c r="F201" s="24"/>
    </row>
    <row r="202" customFormat="false" ht="15" hidden="false" customHeight="false" outlineLevel="0" collapsed="false">
      <c r="A202" s="13"/>
      <c r="B202" s="24"/>
      <c r="C202" s="28"/>
      <c r="D202" s="24"/>
      <c r="E202" s="29" t="str">
        <f aca="false">IF(A202="","",IF(A202&lt;Summary!$C$5,"No: before education",IF(IFERROR(INDEX(Clients!$C$4:$C$503,MATCH(B202,Clients!$A$4:$A$503,0)),"")="No","Not on log: no consent","On log")))</f>
        <v/>
      </c>
      <c r="F202" s="24"/>
    </row>
    <row r="203" customFormat="false" ht="15" hidden="false" customHeight="false" outlineLevel="0" collapsed="false">
      <c r="A203" s="13"/>
      <c r="B203" s="24"/>
      <c r="C203" s="28"/>
      <c r="D203" s="24"/>
      <c r="E203" s="29" t="str">
        <f aca="false">IF(A203="","",IF(A203&lt;Summary!$C$5,"No: before education",IF(IFERROR(INDEX(Clients!$C$4:$C$503,MATCH(B203,Clients!$A$4:$A$503,0)),"")="No","Not on log: no consent","On log")))</f>
        <v/>
      </c>
      <c r="F203" s="24"/>
    </row>
    <row r="204" customFormat="false" ht="15" hidden="false" customHeight="false" outlineLevel="0" collapsed="false">
      <c r="A204" s="13"/>
      <c r="B204" s="24"/>
      <c r="C204" s="28"/>
      <c r="D204" s="24"/>
      <c r="E204" s="29" t="str">
        <f aca="false">IF(A204="","",IF(A204&lt;Summary!$C$5,"No: before education",IF(IFERROR(INDEX(Clients!$C$4:$C$503,MATCH(B204,Clients!$A$4:$A$503,0)),"")="No","Not on log: no consent","On log")))</f>
        <v/>
      </c>
      <c r="F204" s="24"/>
    </row>
    <row r="205" customFormat="false" ht="15" hidden="false" customHeight="false" outlineLevel="0" collapsed="false">
      <c r="A205" s="13"/>
      <c r="B205" s="24"/>
      <c r="C205" s="28"/>
      <c r="D205" s="24"/>
      <c r="E205" s="29" t="str">
        <f aca="false">IF(A205="","",IF(A205&lt;Summary!$C$5,"No: before education",IF(IFERROR(INDEX(Clients!$C$4:$C$503,MATCH(B205,Clients!$A$4:$A$503,0)),"")="No","Not on log: no consent","On log")))</f>
        <v/>
      </c>
      <c r="F205" s="24"/>
    </row>
    <row r="206" customFormat="false" ht="15" hidden="false" customHeight="false" outlineLevel="0" collapsed="false">
      <c r="A206" s="13"/>
      <c r="B206" s="24"/>
      <c r="C206" s="28"/>
      <c r="D206" s="24"/>
      <c r="E206" s="29" t="str">
        <f aca="false">IF(A206="","",IF(A206&lt;Summary!$C$5,"No: before education",IF(IFERROR(INDEX(Clients!$C$4:$C$503,MATCH(B206,Clients!$A$4:$A$503,0)),"")="No","Not on log: no consent","On log")))</f>
        <v/>
      </c>
      <c r="F206" s="24"/>
    </row>
    <row r="207" customFormat="false" ht="15" hidden="false" customHeight="false" outlineLevel="0" collapsed="false">
      <c r="A207" s="13"/>
      <c r="B207" s="24"/>
      <c r="C207" s="28"/>
      <c r="D207" s="24"/>
      <c r="E207" s="29" t="str">
        <f aca="false">IF(A207="","",IF(A207&lt;Summary!$C$5,"No: before education",IF(IFERROR(INDEX(Clients!$C$4:$C$503,MATCH(B207,Clients!$A$4:$A$503,0)),"")="No","Not on log: no consent","On log")))</f>
        <v/>
      </c>
      <c r="F207" s="24"/>
    </row>
    <row r="208" customFormat="false" ht="15" hidden="false" customHeight="false" outlineLevel="0" collapsed="false">
      <c r="A208" s="13"/>
      <c r="B208" s="24"/>
      <c r="C208" s="28"/>
      <c r="D208" s="24"/>
      <c r="E208" s="29" t="str">
        <f aca="false">IF(A208="","",IF(A208&lt;Summary!$C$5,"No: before education",IF(IFERROR(INDEX(Clients!$C$4:$C$503,MATCH(B208,Clients!$A$4:$A$503,0)),"")="No","Not on log: no consent","On log")))</f>
        <v/>
      </c>
      <c r="F208" s="24"/>
    </row>
    <row r="209" customFormat="false" ht="15" hidden="false" customHeight="false" outlineLevel="0" collapsed="false">
      <c r="A209" s="13"/>
      <c r="B209" s="24"/>
      <c r="C209" s="28"/>
      <c r="D209" s="24"/>
      <c r="E209" s="29" t="str">
        <f aca="false">IF(A209="","",IF(A209&lt;Summary!$C$5,"No: before education",IF(IFERROR(INDEX(Clients!$C$4:$C$503,MATCH(B209,Clients!$A$4:$A$503,0)),"")="No","Not on log: no consent","On log")))</f>
        <v/>
      </c>
      <c r="F209" s="24"/>
    </row>
    <row r="210" customFormat="false" ht="15" hidden="false" customHeight="false" outlineLevel="0" collapsed="false">
      <c r="A210" s="13"/>
      <c r="B210" s="24"/>
      <c r="C210" s="28"/>
      <c r="D210" s="24"/>
      <c r="E210" s="29" t="str">
        <f aca="false">IF(A210="","",IF(A210&lt;Summary!$C$5,"No: before education",IF(IFERROR(INDEX(Clients!$C$4:$C$503,MATCH(B210,Clients!$A$4:$A$503,0)),"")="No","Not on log: no consent","On log")))</f>
        <v/>
      </c>
      <c r="F210" s="24"/>
    </row>
    <row r="211" customFormat="false" ht="15" hidden="false" customHeight="false" outlineLevel="0" collapsed="false">
      <c r="A211" s="13"/>
      <c r="B211" s="24"/>
      <c r="C211" s="28"/>
      <c r="D211" s="24"/>
      <c r="E211" s="29" t="str">
        <f aca="false">IF(A211="","",IF(A211&lt;Summary!$C$5,"No: before education",IF(IFERROR(INDEX(Clients!$C$4:$C$503,MATCH(B211,Clients!$A$4:$A$503,0)),"")="No","Not on log: no consent","On log")))</f>
        <v/>
      </c>
      <c r="F211" s="24"/>
    </row>
    <row r="212" customFormat="false" ht="15" hidden="false" customHeight="false" outlineLevel="0" collapsed="false">
      <c r="A212" s="13"/>
      <c r="B212" s="24"/>
      <c r="C212" s="28"/>
      <c r="D212" s="24"/>
      <c r="E212" s="29" t="str">
        <f aca="false">IF(A212="","",IF(A212&lt;Summary!$C$5,"No: before education",IF(IFERROR(INDEX(Clients!$C$4:$C$503,MATCH(B212,Clients!$A$4:$A$503,0)),"")="No","Not on log: no consent","On log")))</f>
        <v/>
      </c>
      <c r="F212" s="24"/>
    </row>
    <row r="213" customFormat="false" ht="15" hidden="false" customHeight="false" outlineLevel="0" collapsed="false">
      <c r="A213" s="13"/>
      <c r="B213" s="24"/>
      <c r="C213" s="28"/>
      <c r="D213" s="24"/>
      <c r="E213" s="29" t="str">
        <f aca="false">IF(A213="","",IF(A213&lt;Summary!$C$5,"No: before education",IF(IFERROR(INDEX(Clients!$C$4:$C$503,MATCH(B213,Clients!$A$4:$A$503,0)),"")="No","Not on log: no consent","On log")))</f>
        <v/>
      </c>
      <c r="F213" s="24"/>
    </row>
    <row r="214" customFormat="false" ht="15" hidden="false" customHeight="false" outlineLevel="0" collapsed="false">
      <c r="A214" s="13"/>
      <c r="B214" s="24"/>
      <c r="C214" s="28"/>
      <c r="D214" s="24"/>
      <c r="E214" s="29" t="str">
        <f aca="false">IF(A214="","",IF(A214&lt;Summary!$C$5,"No: before education",IF(IFERROR(INDEX(Clients!$C$4:$C$503,MATCH(B214,Clients!$A$4:$A$503,0)),"")="No","Not on log: no consent","On log")))</f>
        <v/>
      </c>
      <c r="F214" s="24"/>
    </row>
    <row r="215" customFormat="false" ht="15" hidden="false" customHeight="false" outlineLevel="0" collapsed="false">
      <c r="A215" s="13"/>
      <c r="B215" s="24"/>
      <c r="C215" s="28"/>
      <c r="D215" s="24"/>
      <c r="E215" s="29" t="str">
        <f aca="false">IF(A215="","",IF(A215&lt;Summary!$C$5,"No: before education",IF(IFERROR(INDEX(Clients!$C$4:$C$503,MATCH(B215,Clients!$A$4:$A$503,0)),"")="No","Not on log: no consent","On log")))</f>
        <v/>
      </c>
      <c r="F215" s="24"/>
    </row>
    <row r="216" customFormat="false" ht="15" hidden="false" customHeight="false" outlineLevel="0" collapsed="false">
      <c r="A216" s="13"/>
      <c r="B216" s="24"/>
      <c r="C216" s="28"/>
      <c r="D216" s="24"/>
      <c r="E216" s="29" t="str">
        <f aca="false">IF(A216="","",IF(A216&lt;Summary!$C$5,"No: before education",IF(IFERROR(INDEX(Clients!$C$4:$C$503,MATCH(B216,Clients!$A$4:$A$503,0)),"")="No","Not on log: no consent","On log")))</f>
        <v/>
      </c>
      <c r="F216" s="24"/>
    </row>
    <row r="217" customFormat="false" ht="15" hidden="false" customHeight="false" outlineLevel="0" collapsed="false">
      <c r="A217" s="13"/>
      <c r="B217" s="24"/>
      <c r="C217" s="28"/>
      <c r="D217" s="24"/>
      <c r="E217" s="29" t="str">
        <f aca="false">IF(A217="","",IF(A217&lt;Summary!$C$5,"No: before education",IF(IFERROR(INDEX(Clients!$C$4:$C$503,MATCH(B217,Clients!$A$4:$A$503,0)),"")="No","Not on log: no consent","On log")))</f>
        <v/>
      </c>
      <c r="F217" s="24"/>
    </row>
    <row r="218" customFormat="false" ht="15" hidden="false" customHeight="false" outlineLevel="0" collapsed="false">
      <c r="A218" s="13"/>
      <c r="B218" s="24"/>
      <c r="C218" s="28"/>
      <c r="D218" s="24"/>
      <c r="E218" s="29" t="str">
        <f aca="false">IF(A218="","",IF(A218&lt;Summary!$C$5,"No: before education",IF(IFERROR(INDEX(Clients!$C$4:$C$503,MATCH(B218,Clients!$A$4:$A$503,0)),"")="No","Not on log: no consent","On log")))</f>
        <v/>
      </c>
      <c r="F218" s="24"/>
    </row>
    <row r="219" customFormat="false" ht="15" hidden="false" customHeight="false" outlineLevel="0" collapsed="false">
      <c r="A219" s="13"/>
      <c r="B219" s="24"/>
      <c r="C219" s="28"/>
      <c r="D219" s="24"/>
      <c r="E219" s="29" t="str">
        <f aca="false">IF(A219="","",IF(A219&lt;Summary!$C$5,"No: before education",IF(IFERROR(INDEX(Clients!$C$4:$C$503,MATCH(B219,Clients!$A$4:$A$503,0)),"")="No","Not on log: no consent","On log")))</f>
        <v/>
      </c>
      <c r="F219" s="24"/>
    </row>
    <row r="220" customFormat="false" ht="15" hidden="false" customHeight="false" outlineLevel="0" collapsed="false">
      <c r="A220" s="13"/>
      <c r="B220" s="24"/>
      <c r="C220" s="28"/>
      <c r="D220" s="24"/>
      <c r="E220" s="29" t="str">
        <f aca="false">IF(A220="","",IF(A220&lt;Summary!$C$5,"No: before education",IF(IFERROR(INDEX(Clients!$C$4:$C$503,MATCH(B220,Clients!$A$4:$A$503,0)),"")="No","Not on log: no consent","On log")))</f>
        <v/>
      </c>
      <c r="F220" s="24"/>
    </row>
    <row r="221" customFormat="false" ht="15" hidden="false" customHeight="false" outlineLevel="0" collapsed="false">
      <c r="A221" s="13"/>
      <c r="B221" s="24"/>
      <c r="C221" s="28"/>
      <c r="D221" s="24"/>
      <c r="E221" s="29" t="str">
        <f aca="false">IF(A221="","",IF(A221&lt;Summary!$C$5,"No: before education",IF(IFERROR(INDEX(Clients!$C$4:$C$503,MATCH(B221,Clients!$A$4:$A$503,0)),"")="No","Not on log: no consent","On log")))</f>
        <v/>
      </c>
      <c r="F221" s="24"/>
    </row>
    <row r="222" customFormat="false" ht="15" hidden="false" customHeight="false" outlineLevel="0" collapsed="false">
      <c r="A222" s="13"/>
      <c r="B222" s="24"/>
      <c r="C222" s="28"/>
      <c r="D222" s="24"/>
      <c r="E222" s="29" t="str">
        <f aca="false">IF(A222="","",IF(A222&lt;Summary!$C$5,"No: before education",IF(IFERROR(INDEX(Clients!$C$4:$C$503,MATCH(B222,Clients!$A$4:$A$503,0)),"")="No","Not on log: no consent","On log")))</f>
        <v/>
      </c>
      <c r="F222" s="24"/>
    </row>
    <row r="223" customFormat="false" ht="15" hidden="false" customHeight="false" outlineLevel="0" collapsed="false">
      <c r="A223" s="13"/>
      <c r="B223" s="24"/>
      <c r="C223" s="28"/>
      <c r="D223" s="24"/>
      <c r="E223" s="29" t="str">
        <f aca="false">IF(A223="","",IF(A223&lt;Summary!$C$5,"No: before education",IF(IFERROR(INDEX(Clients!$C$4:$C$503,MATCH(B223,Clients!$A$4:$A$503,0)),"")="No","Not on log: no consent","On log")))</f>
        <v/>
      </c>
      <c r="F223" s="24"/>
    </row>
    <row r="224" customFormat="false" ht="15" hidden="false" customHeight="false" outlineLevel="0" collapsed="false">
      <c r="A224" s="13"/>
      <c r="B224" s="24"/>
      <c r="C224" s="28"/>
      <c r="D224" s="24"/>
      <c r="E224" s="29" t="str">
        <f aca="false">IF(A224="","",IF(A224&lt;Summary!$C$5,"No: before education",IF(IFERROR(INDEX(Clients!$C$4:$C$503,MATCH(B224,Clients!$A$4:$A$503,0)),"")="No","Not on log: no consent","On log")))</f>
        <v/>
      </c>
      <c r="F224" s="24"/>
    </row>
    <row r="225" customFormat="false" ht="15" hidden="false" customHeight="false" outlineLevel="0" collapsed="false">
      <c r="A225" s="13"/>
      <c r="B225" s="24"/>
      <c r="C225" s="28"/>
      <c r="D225" s="24"/>
      <c r="E225" s="29" t="str">
        <f aca="false">IF(A225="","",IF(A225&lt;Summary!$C$5,"No: before education",IF(IFERROR(INDEX(Clients!$C$4:$C$503,MATCH(B225,Clients!$A$4:$A$503,0)),"")="No","Not on log: no consent","On log")))</f>
        <v/>
      </c>
      <c r="F225" s="24"/>
    </row>
    <row r="226" customFormat="false" ht="15" hidden="false" customHeight="false" outlineLevel="0" collapsed="false">
      <c r="A226" s="13"/>
      <c r="B226" s="24"/>
      <c r="C226" s="28"/>
      <c r="D226" s="24"/>
      <c r="E226" s="29" t="str">
        <f aca="false">IF(A226="","",IF(A226&lt;Summary!$C$5,"No: before education",IF(IFERROR(INDEX(Clients!$C$4:$C$503,MATCH(B226,Clients!$A$4:$A$503,0)),"")="No","Not on log: no consent","On log")))</f>
        <v/>
      </c>
      <c r="F226" s="24"/>
    </row>
    <row r="227" customFormat="false" ht="15" hidden="false" customHeight="false" outlineLevel="0" collapsed="false">
      <c r="A227" s="13"/>
      <c r="B227" s="24"/>
      <c r="C227" s="28"/>
      <c r="D227" s="24"/>
      <c r="E227" s="29" t="str">
        <f aca="false">IF(A227="","",IF(A227&lt;Summary!$C$5,"No: before education",IF(IFERROR(INDEX(Clients!$C$4:$C$503,MATCH(B227,Clients!$A$4:$A$503,0)),"")="No","Not on log: no consent","On log")))</f>
        <v/>
      </c>
      <c r="F227" s="24"/>
    </row>
    <row r="228" customFormat="false" ht="15" hidden="false" customHeight="false" outlineLevel="0" collapsed="false">
      <c r="A228" s="13"/>
      <c r="B228" s="24"/>
      <c r="C228" s="28"/>
      <c r="D228" s="24"/>
      <c r="E228" s="29" t="str">
        <f aca="false">IF(A228="","",IF(A228&lt;Summary!$C$5,"No: before education",IF(IFERROR(INDEX(Clients!$C$4:$C$503,MATCH(B228,Clients!$A$4:$A$503,0)),"")="No","Not on log: no consent","On log")))</f>
        <v/>
      </c>
      <c r="F228" s="24"/>
    </row>
    <row r="229" customFormat="false" ht="15" hidden="false" customHeight="false" outlineLevel="0" collapsed="false">
      <c r="A229" s="13"/>
      <c r="B229" s="24"/>
      <c r="C229" s="28"/>
      <c r="D229" s="24"/>
      <c r="E229" s="29" t="str">
        <f aca="false">IF(A229="","",IF(A229&lt;Summary!$C$5,"No: before education",IF(IFERROR(INDEX(Clients!$C$4:$C$503,MATCH(B229,Clients!$A$4:$A$503,0)),"")="No","Not on log: no consent","On log")))</f>
        <v/>
      </c>
      <c r="F229" s="24"/>
    </row>
    <row r="230" customFormat="false" ht="15" hidden="false" customHeight="false" outlineLevel="0" collapsed="false">
      <c r="A230" s="13"/>
      <c r="B230" s="24"/>
      <c r="C230" s="28"/>
      <c r="D230" s="24"/>
      <c r="E230" s="29" t="str">
        <f aca="false">IF(A230="","",IF(A230&lt;Summary!$C$5,"No: before education",IF(IFERROR(INDEX(Clients!$C$4:$C$503,MATCH(B230,Clients!$A$4:$A$503,0)),"")="No","Not on log: no consent","On log")))</f>
        <v/>
      </c>
      <c r="F230" s="24"/>
    </row>
    <row r="231" customFormat="false" ht="15" hidden="false" customHeight="false" outlineLevel="0" collapsed="false">
      <c r="A231" s="13"/>
      <c r="B231" s="24"/>
      <c r="C231" s="28"/>
      <c r="D231" s="24"/>
      <c r="E231" s="29" t="str">
        <f aca="false">IF(A231="","",IF(A231&lt;Summary!$C$5,"No: before education",IF(IFERROR(INDEX(Clients!$C$4:$C$503,MATCH(B231,Clients!$A$4:$A$503,0)),"")="No","Not on log: no consent","On log")))</f>
        <v/>
      </c>
      <c r="F231" s="24"/>
    </row>
    <row r="232" customFormat="false" ht="15" hidden="false" customHeight="false" outlineLevel="0" collapsed="false">
      <c r="A232" s="13"/>
      <c r="B232" s="24"/>
      <c r="C232" s="28"/>
      <c r="D232" s="24"/>
      <c r="E232" s="29" t="str">
        <f aca="false">IF(A232="","",IF(A232&lt;Summary!$C$5,"No: before education",IF(IFERROR(INDEX(Clients!$C$4:$C$503,MATCH(B232,Clients!$A$4:$A$503,0)),"")="No","Not on log: no consent","On log")))</f>
        <v/>
      </c>
      <c r="F232" s="24"/>
    </row>
    <row r="233" customFormat="false" ht="15" hidden="false" customHeight="false" outlineLevel="0" collapsed="false">
      <c r="A233" s="13"/>
      <c r="B233" s="24"/>
      <c r="C233" s="28"/>
      <c r="D233" s="24"/>
      <c r="E233" s="29" t="str">
        <f aca="false">IF(A233="","",IF(A233&lt;Summary!$C$5,"No: before education",IF(IFERROR(INDEX(Clients!$C$4:$C$503,MATCH(B233,Clients!$A$4:$A$503,0)),"")="No","Not on log: no consent","On log")))</f>
        <v/>
      </c>
      <c r="F233" s="24"/>
    </row>
    <row r="234" customFormat="false" ht="15" hidden="false" customHeight="false" outlineLevel="0" collapsed="false">
      <c r="A234" s="13"/>
      <c r="B234" s="24"/>
      <c r="C234" s="28"/>
      <c r="D234" s="24"/>
      <c r="E234" s="29" t="str">
        <f aca="false">IF(A234="","",IF(A234&lt;Summary!$C$5,"No: before education",IF(IFERROR(INDEX(Clients!$C$4:$C$503,MATCH(B234,Clients!$A$4:$A$503,0)),"")="No","Not on log: no consent","On log")))</f>
        <v/>
      </c>
      <c r="F234" s="24"/>
    </row>
    <row r="235" customFormat="false" ht="15" hidden="false" customHeight="false" outlineLevel="0" collapsed="false">
      <c r="A235" s="13"/>
      <c r="B235" s="24"/>
      <c r="C235" s="28"/>
      <c r="D235" s="24"/>
      <c r="E235" s="29" t="str">
        <f aca="false">IF(A235="","",IF(A235&lt;Summary!$C$5,"No: before education",IF(IFERROR(INDEX(Clients!$C$4:$C$503,MATCH(B235,Clients!$A$4:$A$503,0)),"")="No","Not on log: no consent","On log")))</f>
        <v/>
      </c>
      <c r="F235" s="24"/>
    </row>
    <row r="236" customFormat="false" ht="15" hidden="false" customHeight="false" outlineLevel="0" collapsed="false">
      <c r="A236" s="13"/>
      <c r="B236" s="24"/>
      <c r="C236" s="28"/>
      <c r="D236" s="24"/>
      <c r="E236" s="29" t="str">
        <f aca="false">IF(A236="","",IF(A236&lt;Summary!$C$5,"No: before education",IF(IFERROR(INDEX(Clients!$C$4:$C$503,MATCH(B236,Clients!$A$4:$A$503,0)),"")="No","Not on log: no consent","On log")))</f>
        <v/>
      </c>
      <c r="F236" s="24"/>
    </row>
    <row r="237" customFormat="false" ht="15" hidden="false" customHeight="false" outlineLevel="0" collapsed="false">
      <c r="A237" s="13"/>
      <c r="B237" s="24"/>
      <c r="C237" s="28"/>
      <c r="D237" s="24"/>
      <c r="E237" s="29" t="str">
        <f aca="false">IF(A237="","",IF(A237&lt;Summary!$C$5,"No: before education",IF(IFERROR(INDEX(Clients!$C$4:$C$503,MATCH(B237,Clients!$A$4:$A$503,0)),"")="No","Not on log: no consent","On log")))</f>
        <v/>
      </c>
      <c r="F237" s="24"/>
    </row>
    <row r="238" customFormat="false" ht="15" hidden="false" customHeight="false" outlineLevel="0" collapsed="false">
      <c r="A238" s="13"/>
      <c r="B238" s="24"/>
      <c r="C238" s="28"/>
      <c r="D238" s="24"/>
      <c r="E238" s="29" t="str">
        <f aca="false">IF(A238="","",IF(A238&lt;Summary!$C$5,"No: before education",IF(IFERROR(INDEX(Clients!$C$4:$C$503,MATCH(B238,Clients!$A$4:$A$503,0)),"")="No","Not on log: no consent","On log")))</f>
        <v/>
      </c>
      <c r="F238" s="24"/>
    </row>
    <row r="239" customFormat="false" ht="15" hidden="false" customHeight="false" outlineLevel="0" collapsed="false">
      <c r="A239" s="13"/>
      <c r="B239" s="24"/>
      <c r="C239" s="28"/>
      <c r="D239" s="24"/>
      <c r="E239" s="29" t="str">
        <f aca="false">IF(A239="","",IF(A239&lt;Summary!$C$5,"No: before education",IF(IFERROR(INDEX(Clients!$C$4:$C$503,MATCH(B239,Clients!$A$4:$A$503,0)),"")="No","Not on log: no consent","On log")))</f>
        <v/>
      </c>
      <c r="F239" s="24"/>
    </row>
    <row r="240" customFormat="false" ht="15" hidden="false" customHeight="false" outlineLevel="0" collapsed="false">
      <c r="A240" s="13"/>
      <c r="B240" s="24"/>
      <c r="C240" s="28"/>
      <c r="D240" s="24"/>
      <c r="E240" s="29" t="str">
        <f aca="false">IF(A240="","",IF(A240&lt;Summary!$C$5,"No: before education",IF(IFERROR(INDEX(Clients!$C$4:$C$503,MATCH(B240,Clients!$A$4:$A$503,0)),"")="No","Not on log: no consent","On log")))</f>
        <v/>
      </c>
      <c r="F240" s="24"/>
    </row>
    <row r="241" customFormat="false" ht="15" hidden="false" customHeight="false" outlineLevel="0" collapsed="false">
      <c r="A241" s="13"/>
      <c r="B241" s="24"/>
      <c r="C241" s="28"/>
      <c r="D241" s="24"/>
      <c r="E241" s="29" t="str">
        <f aca="false">IF(A241="","",IF(A241&lt;Summary!$C$5,"No: before education",IF(IFERROR(INDEX(Clients!$C$4:$C$503,MATCH(B241,Clients!$A$4:$A$503,0)),"")="No","Not on log: no consent","On log")))</f>
        <v/>
      </c>
      <c r="F241" s="24"/>
    </row>
    <row r="242" customFormat="false" ht="15" hidden="false" customHeight="false" outlineLevel="0" collapsed="false">
      <c r="A242" s="13"/>
      <c r="B242" s="24"/>
      <c r="C242" s="28"/>
      <c r="D242" s="24"/>
      <c r="E242" s="29" t="str">
        <f aca="false">IF(A242="","",IF(A242&lt;Summary!$C$5,"No: before education",IF(IFERROR(INDEX(Clients!$C$4:$C$503,MATCH(B242,Clients!$A$4:$A$503,0)),"")="No","Not on log: no consent","On log")))</f>
        <v/>
      </c>
      <c r="F242" s="24"/>
    </row>
    <row r="243" customFormat="false" ht="15" hidden="false" customHeight="false" outlineLevel="0" collapsed="false">
      <c r="A243" s="13"/>
      <c r="B243" s="24"/>
      <c r="C243" s="28"/>
      <c r="D243" s="24"/>
      <c r="E243" s="29" t="str">
        <f aca="false">IF(A243="","",IF(A243&lt;Summary!$C$5,"No: before education",IF(IFERROR(INDEX(Clients!$C$4:$C$503,MATCH(B243,Clients!$A$4:$A$503,0)),"")="No","Not on log: no consent","On log")))</f>
        <v/>
      </c>
      <c r="F243" s="24"/>
    </row>
    <row r="244" customFormat="false" ht="15" hidden="false" customHeight="false" outlineLevel="0" collapsed="false">
      <c r="A244" s="13"/>
      <c r="B244" s="24"/>
      <c r="C244" s="28"/>
      <c r="D244" s="24"/>
      <c r="E244" s="29" t="str">
        <f aca="false">IF(A244="","",IF(A244&lt;Summary!$C$5,"No: before education",IF(IFERROR(INDEX(Clients!$C$4:$C$503,MATCH(B244,Clients!$A$4:$A$503,0)),"")="No","Not on log: no consent","On log")))</f>
        <v/>
      </c>
      <c r="F244" s="24"/>
    </row>
    <row r="245" customFormat="false" ht="15" hidden="false" customHeight="false" outlineLevel="0" collapsed="false">
      <c r="A245" s="13"/>
      <c r="B245" s="24"/>
      <c r="C245" s="28"/>
      <c r="D245" s="24"/>
      <c r="E245" s="29" t="str">
        <f aca="false">IF(A245="","",IF(A245&lt;Summary!$C$5,"No: before education",IF(IFERROR(INDEX(Clients!$C$4:$C$503,MATCH(B245,Clients!$A$4:$A$503,0)),"")="No","Not on log: no consent","On log")))</f>
        <v/>
      </c>
      <c r="F245" s="24"/>
    </row>
    <row r="246" customFormat="false" ht="15" hidden="false" customHeight="false" outlineLevel="0" collapsed="false">
      <c r="A246" s="13"/>
      <c r="B246" s="24"/>
      <c r="C246" s="28"/>
      <c r="D246" s="24"/>
      <c r="E246" s="29" t="str">
        <f aca="false">IF(A246="","",IF(A246&lt;Summary!$C$5,"No: before education",IF(IFERROR(INDEX(Clients!$C$4:$C$503,MATCH(B246,Clients!$A$4:$A$503,0)),"")="No","Not on log: no consent","On log")))</f>
        <v/>
      </c>
      <c r="F246" s="24"/>
    </row>
    <row r="247" customFormat="false" ht="15" hidden="false" customHeight="false" outlineLevel="0" collapsed="false">
      <c r="A247" s="13"/>
      <c r="B247" s="24"/>
      <c r="C247" s="28"/>
      <c r="D247" s="24"/>
      <c r="E247" s="29" t="str">
        <f aca="false">IF(A247="","",IF(A247&lt;Summary!$C$5,"No: before education",IF(IFERROR(INDEX(Clients!$C$4:$C$503,MATCH(B247,Clients!$A$4:$A$503,0)),"")="No","Not on log: no consent","On log")))</f>
        <v/>
      </c>
      <c r="F247" s="24"/>
    </row>
    <row r="248" customFormat="false" ht="15" hidden="false" customHeight="false" outlineLevel="0" collapsed="false">
      <c r="A248" s="13"/>
      <c r="B248" s="24"/>
      <c r="C248" s="28"/>
      <c r="D248" s="24"/>
      <c r="E248" s="29" t="str">
        <f aca="false">IF(A248="","",IF(A248&lt;Summary!$C$5,"No: before education",IF(IFERROR(INDEX(Clients!$C$4:$C$503,MATCH(B248,Clients!$A$4:$A$503,0)),"")="No","Not on log: no consent","On log")))</f>
        <v/>
      </c>
      <c r="F248" s="24"/>
    </row>
    <row r="249" customFormat="false" ht="15" hidden="false" customHeight="false" outlineLevel="0" collapsed="false">
      <c r="A249" s="13"/>
      <c r="B249" s="24"/>
      <c r="C249" s="28"/>
      <c r="D249" s="24"/>
      <c r="E249" s="29" t="str">
        <f aca="false">IF(A249="","",IF(A249&lt;Summary!$C$5,"No: before education",IF(IFERROR(INDEX(Clients!$C$4:$C$503,MATCH(B249,Clients!$A$4:$A$503,0)),"")="No","Not on log: no consent","On log")))</f>
        <v/>
      </c>
      <c r="F249" s="24"/>
    </row>
    <row r="250" customFormat="false" ht="15" hidden="false" customHeight="false" outlineLevel="0" collapsed="false">
      <c r="A250" s="13"/>
      <c r="B250" s="24"/>
      <c r="C250" s="28"/>
      <c r="D250" s="24"/>
      <c r="E250" s="29" t="str">
        <f aca="false">IF(A250="","",IF(A250&lt;Summary!$C$5,"No: before education",IF(IFERROR(INDEX(Clients!$C$4:$C$503,MATCH(B250,Clients!$A$4:$A$503,0)),"")="No","Not on log: no consent","On log")))</f>
        <v/>
      </c>
      <c r="F250" s="24"/>
    </row>
    <row r="251" customFormat="false" ht="15" hidden="false" customHeight="false" outlineLevel="0" collapsed="false">
      <c r="A251" s="13"/>
      <c r="B251" s="24"/>
      <c r="C251" s="28"/>
      <c r="D251" s="24"/>
      <c r="E251" s="29" t="str">
        <f aca="false">IF(A251="","",IF(A251&lt;Summary!$C$5,"No: before education",IF(IFERROR(INDEX(Clients!$C$4:$C$503,MATCH(B251,Clients!$A$4:$A$503,0)),"")="No","Not on log: no consent","On log")))</f>
        <v/>
      </c>
      <c r="F251" s="24"/>
    </row>
    <row r="252" customFormat="false" ht="15" hidden="false" customHeight="false" outlineLevel="0" collapsed="false">
      <c r="A252" s="13"/>
      <c r="B252" s="24"/>
      <c r="C252" s="28"/>
      <c r="D252" s="24"/>
      <c r="E252" s="29" t="str">
        <f aca="false">IF(A252="","",IF(A252&lt;Summary!$C$5,"No: before education",IF(IFERROR(INDEX(Clients!$C$4:$C$503,MATCH(B252,Clients!$A$4:$A$503,0)),"")="No","Not on log: no consent","On log")))</f>
        <v/>
      </c>
      <c r="F252" s="24"/>
    </row>
    <row r="253" customFormat="false" ht="15" hidden="false" customHeight="false" outlineLevel="0" collapsed="false">
      <c r="A253" s="13"/>
      <c r="B253" s="24"/>
      <c r="C253" s="28"/>
      <c r="D253" s="24"/>
      <c r="E253" s="29" t="str">
        <f aca="false">IF(A253="","",IF(A253&lt;Summary!$C$5,"No: before education",IF(IFERROR(INDEX(Clients!$C$4:$C$503,MATCH(B253,Clients!$A$4:$A$503,0)),"")="No","Not on log: no consent","On log")))</f>
        <v/>
      </c>
      <c r="F253" s="24"/>
    </row>
    <row r="254" customFormat="false" ht="15" hidden="false" customHeight="false" outlineLevel="0" collapsed="false">
      <c r="A254" s="13"/>
      <c r="B254" s="24"/>
      <c r="C254" s="28"/>
      <c r="D254" s="24"/>
      <c r="E254" s="29" t="str">
        <f aca="false">IF(A254="","",IF(A254&lt;Summary!$C$5,"No: before education",IF(IFERROR(INDEX(Clients!$C$4:$C$503,MATCH(B254,Clients!$A$4:$A$503,0)),"")="No","Not on log: no consent","On log")))</f>
        <v/>
      </c>
      <c r="F254" s="24"/>
    </row>
    <row r="255" customFormat="false" ht="15" hidden="false" customHeight="false" outlineLevel="0" collapsed="false">
      <c r="A255" s="13"/>
      <c r="B255" s="24"/>
      <c r="C255" s="28"/>
      <c r="D255" s="24"/>
      <c r="E255" s="29" t="str">
        <f aca="false">IF(A255="","",IF(A255&lt;Summary!$C$5,"No: before education",IF(IFERROR(INDEX(Clients!$C$4:$C$503,MATCH(B255,Clients!$A$4:$A$503,0)),"")="No","Not on log: no consent","On log")))</f>
        <v/>
      </c>
      <c r="F255" s="24"/>
    </row>
    <row r="256" customFormat="false" ht="15" hidden="false" customHeight="false" outlineLevel="0" collapsed="false">
      <c r="A256" s="13"/>
      <c r="B256" s="24"/>
      <c r="C256" s="28"/>
      <c r="D256" s="24"/>
      <c r="E256" s="29" t="str">
        <f aca="false">IF(A256="","",IF(A256&lt;Summary!$C$5,"No: before education",IF(IFERROR(INDEX(Clients!$C$4:$C$503,MATCH(B256,Clients!$A$4:$A$503,0)),"")="No","Not on log: no consent","On log")))</f>
        <v/>
      </c>
      <c r="F256" s="24"/>
    </row>
    <row r="257" customFormat="false" ht="15" hidden="false" customHeight="false" outlineLevel="0" collapsed="false">
      <c r="A257" s="13"/>
      <c r="B257" s="24"/>
      <c r="C257" s="28"/>
      <c r="D257" s="24"/>
      <c r="E257" s="29" t="str">
        <f aca="false">IF(A257="","",IF(A257&lt;Summary!$C$5,"No: before education",IF(IFERROR(INDEX(Clients!$C$4:$C$503,MATCH(B257,Clients!$A$4:$A$503,0)),"")="No","Not on log: no consent","On log")))</f>
        <v/>
      </c>
      <c r="F257" s="24"/>
    </row>
    <row r="258" customFormat="false" ht="15" hidden="false" customHeight="false" outlineLevel="0" collapsed="false">
      <c r="A258" s="13"/>
      <c r="B258" s="24"/>
      <c r="C258" s="28"/>
      <c r="D258" s="24"/>
      <c r="E258" s="29" t="str">
        <f aca="false">IF(A258="","",IF(A258&lt;Summary!$C$5,"No: before education",IF(IFERROR(INDEX(Clients!$C$4:$C$503,MATCH(B258,Clients!$A$4:$A$503,0)),"")="No","Not on log: no consent","On log")))</f>
        <v/>
      </c>
      <c r="F258" s="24"/>
    </row>
    <row r="259" customFormat="false" ht="15" hidden="false" customHeight="false" outlineLevel="0" collapsed="false">
      <c r="A259" s="13"/>
      <c r="B259" s="24"/>
      <c r="C259" s="28"/>
      <c r="D259" s="24"/>
      <c r="E259" s="29" t="str">
        <f aca="false">IF(A259="","",IF(A259&lt;Summary!$C$5,"No: before education",IF(IFERROR(INDEX(Clients!$C$4:$C$503,MATCH(B259,Clients!$A$4:$A$503,0)),"")="No","Not on log: no consent","On log")))</f>
        <v/>
      </c>
      <c r="F259" s="24"/>
    </row>
    <row r="260" customFormat="false" ht="15" hidden="false" customHeight="false" outlineLevel="0" collapsed="false">
      <c r="A260" s="13"/>
      <c r="B260" s="24"/>
      <c r="C260" s="28"/>
      <c r="D260" s="24"/>
      <c r="E260" s="29" t="str">
        <f aca="false">IF(A260="","",IF(A260&lt;Summary!$C$5,"No: before education",IF(IFERROR(INDEX(Clients!$C$4:$C$503,MATCH(B260,Clients!$A$4:$A$503,0)),"")="No","Not on log: no consent","On log")))</f>
        <v/>
      </c>
      <c r="F260" s="24"/>
    </row>
    <row r="261" customFormat="false" ht="15" hidden="false" customHeight="false" outlineLevel="0" collapsed="false">
      <c r="A261" s="13"/>
      <c r="B261" s="24"/>
      <c r="C261" s="28"/>
      <c r="D261" s="24"/>
      <c r="E261" s="29" t="str">
        <f aca="false">IF(A261="","",IF(A261&lt;Summary!$C$5,"No: before education",IF(IFERROR(INDEX(Clients!$C$4:$C$503,MATCH(B261,Clients!$A$4:$A$503,0)),"")="No","Not on log: no consent","On log")))</f>
        <v/>
      </c>
      <c r="F261" s="24"/>
    </row>
    <row r="262" customFormat="false" ht="15" hidden="false" customHeight="false" outlineLevel="0" collapsed="false">
      <c r="A262" s="13"/>
      <c r="B262" s="24"/>
      <c r="C262" s="28"/>
      <c r="D262" s="24"/>
      <c r="E262" s="29" t="str">
        <f aca="false">IF(A262="","",IF(A262&lt;Summary!$C$5,"No: before education",IF(IFERROR(INDEX(Clients!$C$4:$C$503,MATCH(B262,Clients!$A$4:$A$503,0)),"")="No","Not on log: no consent","On log")))</f>
        <v/>
      </c>
      <c r="F262" s="24"/>
    </row>
    <row r="263" customFormat="false" ht="15" hidden="false" customHeight="false" outlineLevel="0" collapsed="false">
      <c r="A263" s="13"/>
      <c r="B263" s="24"/>
      <c r="C263" s="28"/>
      <c r="D263" s="24"/>
      <c r="E263" s="29" t="str">
        <f aca="false">IF(A263="","",IF(A263&lt;Summary!$C$5,"No: before education",IF(IFERROR(INDEX(Clients!$C$4:$C$503,MATCH(B263,Clients!$A$4:$A$503,0)),"")="No","Not on log: no consent","On log")))</f>
        <v/>
      </c>
      <c r="F263" s="24"/>
    </row>
    <row r="264" customFormat="false" ht="15" hidden="false" customHeight="false" outlineLevel="0" collapsed="false">
      <c r="A264" s="13"/>
      <c r="B264" s="24"/>
      <c r="C264" s="28"/>
      <c r="D264" s="24"/>
      <c r="E264" s="29" t="str">
        <f aca="false">IF(A264="","",IF(A264&lt;Summary!$C$5,"No: before education",IF(IFERROR(INDEX(Clients!$C$4:$C$503,MATCH(B264,Clients!$A$4:$A$503,0)),"")="No","Not on log: no consent","On log")))</f>
        <v/>
      </c>
      <c r="F264" s="24"/>
    </row>
    <row r="265" customFormat="false" ht="15" hidden="false" customHeight="false" outlineLevel="0" collapsed="false">
      <c r="A265" s="13"/>
      <c r="B265" s="24"/>
      <c r="C265" s="28"/>
      <c r="D265" s="24"/>
      <c r="E265" s="29" t="str">
        <f aca="false">IF(A265="","",IF(A265&lt;Summary!$C$5,"No: before education",IF(IFERROR(INDEX(Clients!$C$4:$C$503,MATCH(B265,Clients!$A$4:$A$503,0)),"")="No","Not on log: no consent","On log")))</f>
        <v/>
      </c>
      <c r="F265" s="24"/>
    </row>
    <row r="266" customFormat="false" ht="15" hidden="false" customHeight="false" outlineLevel="0" collapsed="false">
      <c r="A266" s="13"/>
      <c r="B266" s="24"/>
      <c r="C266" s="28"/>
      <c r="D266" s="24"/>
      <c r="E266" s="29" t="str">
        <f aca="false">IF(A266="","",IF(A266&lt;Summary!$C$5,"No: before education",IF(IFERROR(INDEX(Clients!$C$4:$C$503,MATCH(B266,Clients!$A$4:$A$503,0)),"")="No","Not on log: no consent","On log")))</f>
        <v/>
      </c>
      <c r="F266" s="24"/>
    </row>
    <row r="267" customFormat="false" ht="15" hidden="false" customHeight="false" outlineLevel="0" collapsed="false">
      <c r="A267" s="13"/>
      <c r="B267" s="24"/>
      <c r="C267" s="28"/>
      <c r="D267" s="24"/>
      <c r="E267" s="29" t="str">
        <f aca="false">IF(A267="","",IF(A267&lt;Summary!$C$5,"No: before education",IF(IFERROR(INDEX(Clients!$C$4:$C$503,MATCH(B267,Clients!$A$4:$A$503,0)),"")="No","Not on log: no consent","On log")))</f>
        <v/>
      </c>
      <c r="F267" s="24"/>
    </row>
    <row r="268" customFormat="false" ht="15" hidden="false" customHeight="false" outlineLevel="0" collapsed="false">
      <c r="A268" s="13"/>
      <c r="B268" s="24"/>
      <c r="C268" s="28"/>
      <c r="D268" s="24"/>
      <c r="E268" s="29" t="str">
        <f aca="false">IF(A268="","",IF(A268&lt;Summary!$C$5,"No: before education",IF(IFERROR(INDEX(Clients!$C$4:$C$503,MATCH(B268,Clients!$A$4:$A$503,0)),"")="No","Not on log: no consent","On log")))</f>
        <v/>
      </c>
      <c r="F268" s="24"/>
    </row>
    <row r="269" customFormat="false" ht="15" hidden="false" customHeight="false" outlineLevel="0" collapsed="false">
      <c r="A269" s="13"/>
      <c r="B269" s="24"/>
      <c r="C269" s="28"/>
      <c r="D269" s="24"/>
      <c r="E269" s="29" t="str">
        <f aca="false">IF(A269="","",IF(A269&lt;Summary!$C$5,"No: before education",IF(IFERROR(INDEX(Clients!$C$4:$C$503,MATCH(B269,Clients!$A$4:$A$503,0)),"")="No","Not on log: no consent","On log")))</f>
        <v/>
      </c>
      <c r="F269" s="24"/>
    </row>
    <row r="270" customFormat="false" ht="15" hidden="false" customHeight="false" outlineLevel="0" collapsed="false">
      <c r="A270" s="13"/>
      <c r="B270" s="24"/>
      <c r="C270" s="28"/>
      <c r="D270" s="24"/>
      <c r="E270" s="29" t="str">
        <f aca="false">IF(A270="","",IF(A270&lt;Summary!$C$5,"No: before education",IF(IFERROR(INDEX(Clients!$C$4:$C$503,MATCH(B270,Clients!$A$4:$A$503,0)),"")="No","Not on log: no consent","On log")))</f>
        <v/>
      </c>
      <c r="F270" s="24"/>
    </row>
    <row r="271" customFormat="false" ht="15" hidden="false" customHeight="false" outlineLevel="0" collapsed="false">
      <c r="A271" s="13"/>
      <c r="B271" s="24"/>
      <c r="C271" s="28"/>
      <c r="D271" s="24"/>
      <c r="E271" s="29" t="str">
        <f aca="false">IF(A271="","",IF(A271&lt;Summary!$C$5,"No: before education",IF(IFERROR(INDEX(Clients!$C$4:$C$503,MATCH(B271,Clients!$A$4:$A$503,0)),"")="No","Not on log: no consent","On log")))</f>
        <v/>
      </c>
      <c r="F271" s="24"/>
    </row>
    <row r="272" customFormat="false" ht="15" hidden="false" customHeight="false" outlineLevel="0" collapsed="false">
      <c r="A272" s="13"/>
      <c r="B272" s="24"/>
      <c r="C272" s="28"/>
      <c r="D272" s="24"/>
      <c r="E272" s="29" t="str">
        <f aca="false">IF(A272="","",IF(A272&lt;Summary!$C$5,"No: before education",IF(IFERROR(INDEX(Clients!$C$4:$C$503,MATCH(B272,Clients!$A$4:$A$503,0)),"")="No","Not on log: no consent","On log")))</f>
        <v/>
      </c>
      <c r="F272" s="24"/>
    </row>
    <row r="273" customFormat="false" ht="15" hidden="false" customHeight="false" outlineLevel="0" collapsed="false">
      <c r="A273" s="13"/>
      <c r="B273" s="24"/>
      <c r="C273" s="28"/>
      <c r="D273" s="24"/>
      <c r="E273" s="29" t="str">
        <f aca="false">IF(A273="","",IF(A273&lt;Summary!$C$5,"No: before education",IF(IFERROR(INDEX(Clients!$C$4:$C$503,MATCH(B273,Clients!$A$4:$A$503,0)),"")="No","Not on log: no consent","On log")))</f>
        <v/>
      </c>
      <c r="F273" s="24"/>
    </row>
    <row r="274" customFormat="false" ht="15" hidden="false" customHeight="false" outlineLevel="0" collapsed="false">
      <c r="A274" s="13"/>
      <c r="B274" s="24"/>
      <c r="C274" s="28"/>
      <c r="D274" s="24"/>
      <c r="E274" s="29" t="str">
        <f aca="false">IF(A274="","",IF(A274&lt;Summary!$C$5,"No: before education",IF(IFERROR(INDEX(Clients!$C$4:$C$503,MATCH(B274,Clients!$A$4:$A$503,0)),"")="No","Not on log: no consent","On log")))</f>
        <v/>
      </c>
      <c r="F274" s="24"/>
    </row>
    <row r="275" customFormat="false" ht="15" hidden="false" customHeight="false" outlineLevel="0" collapsed="false">
      <c r="A275" s="13"/>
      <c r="B275" s="24"/>
      <c r="C275" s="28"/>
      <c r="D275" s="24"/>
      <c r="E275" s="29" t="str">
        <f aca="false">IF(A275="","",IF(A275&lt;Summary!$C$5,"No: before education",IF(IFERROR(INDEX(Clients!$C$4:$C$503,MATCH(B275,Clients!$A$4:$A$503,0)),"")="No","Not on log: no consent","On log")))</f>
        <v/>
      </c>
      <c r="F275" s="24"/>
    </row>
    <row r="276" customFormat="false" ht="15" hidden="false" customHeight="false" outlineLevel="0" collapsed="false">
      <c r="A276" s="13"/>
      <c r="B276" s="24"/>
      <c r="C276" s="28"/>
      <c r="D276" s="24"/>
      <c r="E276" s="29" t="str">
        <f aca="false">IF(A276="","",IF(A276&lt;Summary!$C$5,"No: before education",IF(IFERROR(INDEX(Clients!$C$4:$C$503,MATCH(B276,Clients!$A$4:$A$503,0)),"")="No","Not on log: no consent","On log")))</f>
        <v/>
      </c>
      <c r="F276" s="24"/>
    </row>
    <row r="277" customFormat="false" ht="15" hidden="false" customHeight="false" outlineLevel="0" collapsed="false">
      <c r="A277" s="13"/>
      <c r="B277" s="24"/>
      <c r="C277" s="28"/>
      <c r="D277" s="24"/>
      <c r="E277" s="29" t="str">
        <f aca="false">IF(A277="","",IF(A277&lt;Summary!$C$5,"No: before education",IF(IFERROR(INDEX(Clients!$C$4:$C$503,MATCH(B277,Clients!$A$4:$A$503,0)),"")="No","Not on log: no consent","On log")))</f>
        <v/>
      </c>
      <c r="F277" s="24"/>
    </row>
    <row r="278" customFormat="false" ht="15" hidden="false" customHeight="false" outlineLevel="0" collapsed="false">
      <c r="A278" s="13"/>
      <c r="B278" s="24"/>
      <c r="C278" s="28"/>
      <c r="D278" s="24"/>
      <c r="E278" s="29" t="str">
        <f aca="false">IF(A278="","",IF(A278&lt;Summary!$C$5,"No: before education",IF(IFERROR(INDEX(Clients!$C$4:$C$503,MATCH(B278,Clients!$A$4:$A$503,0)),"")="No","Not on log: no consent","On log")))</f>
        <v/>
      </c>
      <c r="F278" s="24"/>
    </row>
    <row r="279" customFormat="false" ht="15" hidden="false" customHeight="false" outlineLevel="0" collapsed="false">
      <c r="A279" s="13"/>
      <c r="B279" s="24"/>
      <c r="C279" s="28"/>
      <c r="D279" s="24"/>
      <c r="E279" s="29" t="str">
        <f aca="false">IF(A279="","",IF(A279&lt;Summary!$C$5,"No: before education",IF(IFERROR(INDEX(Clients!$C$4:$C$503,MATCH(B279,Clients!$A$4:$A$503,0)),"")="No","Not on log: no consent","On log")))</f>
        <v/>
      </c>
      <c r="F279" s="24"/>
    </row>
    <row r="280" customFormat="false" ht="15" hidden="false" customHeight="false" outlineLevel="0" collapsed="false">
      <c r="A280" s="13"/>
      <c r="B280" s="24"/>
      <c r="C280" s="28"/>
      <c r="D280" s="24"/>
      <c r="E280" s="29" t="str">
        <f aca="false">IF(A280="","",IF(A280&lt;Summary!$C$5,"No: before education",IF(IFERROR(INDEX(Clients!$C$4:$C$503,MATCH(B280,Clients!$A$4:$A$503,0)),"")="No","Not on log: no consent","On log")))</f>
        <v/>
      </c>
      <c r="F280" s="24"/>
    </row>
    <row r="281" customFormat="false" ht="15" hidden="false" customHeight="false" outlineLevel="0" collapsed="false">
      <c r="A281" s="13"/>
      <c r="B281" s="24"/>
      <c r="C281" s="28"/>
      <c r="D281" s="24"/>
      <c r="E281" s="29" t="str">
        <f aca="false">IF(A281="","",IF(A281&lt;Summary!$C$5,"No: before education",IF(IFERROR(INDEX(Clients!$C$4:$C$503,MATCH(B281,Clients!$A$4:$A$503,0)),"")="No","Not on log: no consent","On log")))</f>
        <v/>
      </c>
      <c r="F281" s="24"/>
    </row>
    <row r="282" customFormat="false" ht="15" hidden="false" customHeight="false" outlineLevel="0" collapsed="false">
      <c r="A282" s="13"/>
      <c r="B282" s="24"/>
      <c r="C282" s="28"/>
      <c r="D282" s="24"/>
      <c r="E282" s="29" t="str">
        <f aca="false">IF(A282="","",IF(A282&lt;Summary!$C$5,"No: before education",IF(IFERROR(INDEX(Clients!$C$4:$C$503,MATCH(B282,Clients!$A$4:$A$503,0)),"")="No","Not on log: no consent","On log")))</f>
        <v/>
      </c>
      <c r="F282" s="24"/>
    </row>
    <row r="283" customFormat="false" ht="15" hidden="false" customHeight="false" outlineLevel="0" collapsed="false">
      <c r="A283" s="13"/>
      <c r="B283" s="24"/>
      <c r="C283" s="28"/>
      <c r="D283" s="24"/>
      <c r="E283" s="29" t="str">
        <f aca="false">IF(A283="","",IF(A283&lt;Summary!$C$5,"No: before education",IF(IFERROR(INDEX(Clients!$C$4:$C$503,MATCH(B283,Clients!$A$4:$A$503,0)),"")="No","Not on log: no consent","On log")))</f>
        <v/>
      </c>
      <c r="F283" s="24"/>
    </row>
    <row r="284" customFormat="false" ht="15" hidden="false" customHeight="false" outlineLevel="0" collapsed="false">
      <c r="A284" s="13"/>
      <c r="B284" s="24"/>
      <c r="C284" s="28"/>
      <c r="D284" s="24"/>
      <c r="E284" s="29" t="str">
        <f aca="false">IF(A284="","",IF(A284&lt;Summary!$C$5,"No: before education",IF(IFERROR(INDEX(Clients!$C$4:$C$503,MATCH(B284,Clients!$A$4:$A$503,0)),"")="No","Not on log: no consent","On log")))</f>
        <v/>
      </c>
      <c r="F284" s="24"/>
    </row>
    <row r="285" customFormat="false" ht="15" hidden="false" customHeight="false" outlineLevel="0" collapsed="false">
      <c r="A285" s="13"/>
      <c r="B285" s="24"/>
      <c r="C285" s="28"/>
      <c r="D285" s="24"/>
      <c r="E285" s="29" t="str">
        <f aca="false">IF(A285="","",IF(A285&lt;Summary!$C$5,"No: before education",IF(IFERROR(INDEX(Clients!$C$4:$C$503,MATCH(B285,Clients!$A$4:$A$503,0)),"")="No","Not on log: no consent","On log")))</f>
        <v/>
      </c>
      <c r="F285" s="24"/>
    </row>
    <row r="286" customFormat="false" ht="15" hidden="false" customHeight="false" outlineLevel="0" collapsed="false">
      <c r="A286" s="13"/>
      <c r="B286" s="24"/>
      <c r="C286" s="28"/>
      <c r="D286" s="24"/>
      <c r="E286" s="29" t="str">
        <f aca="false">IF(A286="","",IF(A286&lt;Summary!$C$5,"No: before education",IF(IFERROR(INDEX(Clients!$C$4:$C$503,MATCH(B286,Clients!$A$4:$A$503,0)),"")="No","Not on log: no consent","On log")))</f>
        <v/>
      </c>
      <c r="F286" s="24"/>
    </row>
    <row r="287" customFormat="false" ht="15" hidden="false" customHeight="false" outlineLevel="0" collapsed="false">
      <c r="A287" s="13"/>
      <c r="B287" s="24"/>
      <c r="C287" s="28"/>
      <c r="D287" s="24"/>
      <c r="E287" s="29" t="str">
        <f aca="false">IF(A287="","",IF(A287&lt;Summary!$C$5,"No: before education",IF(IFERROR(INDEX(Clients!$C$4:$C$503,MATCH(B287,Clients!$A$4:$A$503,0)),"")="No","Not on log: no consent","On log")))</f>
        <v/>
      </c>
      <c r="F287" s="24"/>
    </row>
    <row r="288" customFormat="false" ht="15" hidden="false" customHeight="false" outlineLevel="0" collapsed="false">
      <c r="A288" s="13"/>
      <c r="B288" s="24"/>
      <c r="C288" s="28"/>
      <c r="D288" s="24"/>
      <c r="E288" s="29" t="str">
        <f aca="false">IF(A288="","",IF(A288&lt;Summary!$C$5,"No: before education",IF(IFERROR(INDEX(Clients!$C$4:$C$503,MATCH(B288,Clients!$A$4:$A$503,0)),"")="No","Not on log: no consent","On log")))</f>
        <v/>
      </c>
      <c r="F288" s="24"/>
    </row>
    <row r="289" customFormat="false" ht="15" hidden="false" customHeight="false" outlineLevel="0" collapsed="false">
      <c r="A289" s="13"/>
      <c r="B289" s="24"/>
      <c r="C289" s="28"/>
      <c r="D289" s="24"/>
      <c r="E289" s="29" t="str">
        <f aca="false">IF(A289="","",IF(A289&lt;Summary!$C$5,"No: before education",IF(IFERROR(INDEX(Clients!$C$4:$C$503,MATCH(B289,Clients!$A$4:$A$503,0)),"")="No","Not on log: no consent","On log")))</f>
        <v/>
      </c>
      <c r="F289" s="24"/>
    </row>
    <row r="290" customFormat="false" ht="15" hidden="false" customHeight="false" outlineLevel="0" collapsed="false">
      <c r="A290" s="13"/>
      <c r="B290" s="24"/>
      <c r="C290" s="28"/>
      <c r="D290" s="24"/>
      <c r="E290" s="29" t="str">
        <f aca="false">IF(A290="","",IF(A290&lt;Summary!$C$5,"No: before education",IF(IFERROR(INDEX(Clients!$C$4:$C$503,MATCH(B290,Clients!$A$4:$A$503,0)),"")="No","Not on log: no consent","On log")))</f>
        <v/>
      </c>
      <c r="F290" s="24"/>
    </row>
    <row r="291" customFormat="false" ht="15" hidden="false" customHeight="false" outlineLevel="0" collapsed="false">
      <c r="A291" s="13"/>
      <c r="B291" s="24"/>
      <c r="C291" s="28"/>
      <c r="D291" s="24"/>
      <c r="E291" s="29" t="str">
        <f aca="false">IF(A291="","",IF(A291&lt;Summary!$C$5,"No: before education",IF(IFERROR(INDEX(Clients!$C$4:$C$503,MATCH(B291,Clients!$A$4:$A$503,0)),"")="No","Not on log: no consent","On log")))</f>
        <v/>
      </c>
      <c r="F291" s="24"/>
    </row>
    <row r="292" customFormat="false" ht="15" hidden="false" customHeight="false" outlineLevel="0" collapsed="false">
      <c r="A292" s="13"/>
      <c r="B292" s="24"/>
      <c r="C292" s="28"/>
      <c r="D292" s="24"/>
      <c r="E292" s="29" t="str">
        <f aca="false">IF(A292="","",IF(A292&lt;Summary!$C$5,"No: before education",IF(IFERROR(INDEX(Clients!$C$4:$C$503,MATCH(B292,Clients!$A$4:$A$503,0)),"")="No","Not on log: no consent","On log")))</f>
        <v/>
      </c>
      <c r="F292" s="24"/>
    </row>
    <row r="293" customFormat="false" ht="15" hidden="false" customHeight="false" outlineLevel="0" collapsed="false">
      <c r="A293" s="13"/>
      <c r="B293" s="24"/>
      <c r="C293" s="28"/>
      <c r="D293" s="24"/>
      <c r="E293" s="29" t="str">
        <f aca="false">IF(A293="","",IF(A293&lt;Summary!$C$5,"No: before education",IF(IFERROR(INDEX(Clients!$C$4:$C$503,MATCH(B293,Clients!$A$4:$A$503,0)),"")="No","Not on log: no consent","On log")))</f>
        <v/>
      </c>
      <c r="F293" s="24"/>
    </row>
    <row r="294" customFormat="false" ht="15" hidden="false" customHeight="false" outlineLevel="0" collapsed="false">
      <c r="A294" s="13"/>
      <c r="B294" s="24"/>
      <c r="C294" s="28"/>
      <c r="D294" s="24"/>
      <c r="E294" s="29" t="str">
        <f aca="false">IF(A294="","",IF(A294&lt;Summary!$C$5,"No: before education",IF(IFERROR(INDEX(Clients!$C$4:$C$503,MATCH(B294,Clients!$A$4:$A$503,0)),"")="No","Not on log: no consent","On log")))</f>
        <v/>
      </c>
      <c r="F294" s="24"/>
    </row>
    <row r="295" customFormat="false" ht="15" hidden="false" customHeight="false" outlineLevel="0" collapsed="false">
      <c r="A295" s="13"/>
      <c r="B295" s="24"/>
      <c r="C295" s="28"/>
      <c r="D295" s="24"/>
      <c r="E295" s="29" t="str">
        <f aca="false">IF(A295="","",IF(A295&lt;Summary!$C$5,"No: before education",IF(IFERROR(INDEX(Clients!$C$4:$C$503,MATCH(B295,Clients!$A$4:$A$503,0)),"")="No","Not on log: no consent","On log")))</f>
        <v/>
      </c>
      <c r="F295" s="24"/>
    </row>
    <row r="296" customFormat="false" ht="15" hidden="false" customHeight="false" outlineLevel="0" collapsed="false">
      <c r="A296" s="13"/>
      <c r="B296" s="24"/>
      <c r="C296" s="28"/>
      <c r="D296" s="24"/>
      <c r="E296" s="29" t="str">
        <f aca="false">IF(A296="","",IF(A296&lt;Summary!$C$5,"No: before education",IF(IFERROR(INDEX(Clients!$C$4:$C$503,MATCH(B296,Clients!$A$4:$A$503,0)),"")="No","Not on log: no consent","On log")))</f>
        <v/>
      </c>
      <c r="F296" s="24"/>
    </row>
    <row r="297" customFormat="false" ht="15" hidden="false" customHeight="false" outlineLevel="0" collapsed="false">
      <c r="A297" s="13"/>
      <c r="B297" s="24"/>
      <c r="C297" s="28"/>
      <c r="D297" s="24"/>
      <c r="E297" s="29" t="str">
        <f aca="false">IF(A297="","",IF(A297&lt;Summary!$C$5,"No: before education",IF(IFERROR(INDEX(Clients!$C$4:$C$503,MATCH(B297,Clients!$A$4:$A$503,0)),"")="No","Not on log: no consent","On log")))</f>
        <v/>
      </c>
      <c r="F297" s="24"/>
    </row>
    <row r="298" customFormat="false" ht="15" hidden="false" customHeight="false" outlineLevel="0" collapsed="false">
      <c r="A298" s="13"/>
      <c r="B298" s="24"/>
      <c r="C298" s="28"/>
      <c r="D298" s="24"/>
      <c r="E298" s="29" t="str">
        <f aca="false">IF(A298="","",IF(A298&lt;Summary!$C$5,"No: before education",IF(IFERROR(INDEX(Clients!$C$4:$C$503,MATCH(B298,Clients!$A$4:$A$503,0)),"")="No","Not on log: no consent","On log")))</f>
        <v/>
      </c>
      <c r="F298" s="24"/>
    </row>
    <row r="299" customFormat="false" ht="15" hidden="false" customHeight="false" outlineLevel="0" collapsed="false">
      <c r="A299" s="13"/>
      <c r="B299" s="24"/>
      <c r="C299" s="28"/>
      <c r="D299" s="24"/>
      <c r="E299" s="29" t="str">
        <f aca="false">IF(A299="","",IF(A299&lt;Summary!$C$5,"No: before education",IF(IFERROR(INDEX(Clients!$C$4:$C$503,MATCH(B299,Clients!$A$4:$A$503,0)),"")="No","Not on log: no consent","On log")))</f>
        <v/>
      </c>
      <c r="F299" s="24"/>
    </row>
    <row r="300" customFormat="false" ht="15" hidden="false" customHeight="false" outlineLevel="0" collapsed="false">
      <c r="A300" s="13"/>
      <c r="B300" s="24"/>
      <c r="C300" s="28"/>
      <c r="D300" s="24"/>
      <c r="E300" s="29" t="str">
        <f aca="false">IF(A300="","",IF(A300&lt;Summary!$C$5,"No: before education",IF(IFERROR(INDEX(Clients!$C$4:$C$503,MATCH(B300,Clients!$A$4:$A$503,0)),"")="No","Not on log: no consent","On log")))</f>
        <v/>
      </c>
      <c r="F300" s="24"/>
    </row>
    <row r="301" customFormat="false" ht="15" hidden="false" customHeight="false" outlineLevel="0" collapsed="false">
      <c r="A301" s="13"/>
      <c r="B301" s="24"/>
      <c r="C301" s="28"/>
      <c r="D301" s="24"/>
      <c r="E301" s="29" t="str">
        <f aca="false">IF(A301="","",IF(A301&lt;Summary!$C$5,"No: before education",IF(IFERROR(INDEX(Clients!$C$4:$C$503,MATCH(B301,Clients!$A$4:$A$503,0)),"")="No","Not on log: no consent","On log")))</f>
        <v/>
      </c>
      <c r="F301" s="24"/>
    </row>
    <row r="302" customFormat="false" ht="15" hidden="false" customHeight="false" outlineLevel="0" collapsed="false">
      <c r="A302" s="13"/>
      <c r="B302" s="24"/>
      <c r="C302" s="28"/>
      <c r="D302" s="24"/>
      <c r="E302" s="29" t="str">
        <f aca="false">IF(A302="","",IF(A302&lt;Summary!$C$5,"No: before education",IF(IFERROR(INDEX(Clients!$C$4:$C$503,MATCH(B302,Clients!$A$4:$A$503,0)),"")="No","Not on log: no consent","On log")))</f>
        <v/>
      </c>
      <c r="F302" s="24"/>
    </row>
    <row r="303" customFormat="false" ht="15" hidden="false" customHeight="false" outlineLevel="0" collapsed="false">
      <c r="A303" s="13"/>
      <c r="B303" s="24"/>
      <c r="C303" s="28"/>
      <c r="D303" s="24"/>
      <c r="E303" s="29" t="str">
        <f aca="false">IF(A303="","",IF(A303&lt;Summary!$C$5,"No: before education",IF(IFERROR(INDEX(Clients!$C$4:$C$503,MATCH(B303,Clients!$A$4:$A$503,0)),"")="No","Not on log: no consent","On log")))</f>
        <v/>
      </c>
      <c r="F303" s="24"/>
    </row>
    <row r="304" customFormat="false" ht="15" hidden="false" customHeight="false" outlineLevel="0" collapsed="false">
      <c r="A304" s="13"/>
      <c r="B304" s="24"/>
      <c r="C304" s="28"/>
      <c r="D304" s="24"/>
      <c r="E304" s="29" t="str">
        <f aca="false">IF(A304="","",IF(A304&lt;Summary!$C$5,"No: before education",IF(IFERROR(INDEX(Clients!$C$4:$C$503,MATCH(B304,Clients!$A$4:$A$503,0)),"")="No","Not on log: no consent","On log")))</f>
        <v/>
      </c>
      <c r="F304" s="24"/>
    </row>
    <row r="305" customFormat="false" ht="15" hidden="false" customHeight="false" outlineLevel="0" collapsed="false">
      <c r="A305" s="13"/>
      <c r="B305" s="24"/>
      <c r="C305" s="28"/>
      <c r="D305" s="24"/>
      <c r="E305" s="29" t="str">
        <f aca="false">IF(A305="","",IF(A305&lt;Summary!$C$5,"No: before education",IF(IFERROR(INDEX(Clients!$C$4:$C$503,MATCH(B305,Clients!$A$4:$A$503,0)),"")="No","Not on log: no consent","On log")))</f>
        <v/>
      </c>
      <c r="F305" s="24"/>
    </row>
    <row r="306" customFormat="false" ht="15" hidden="false" customHeight="false" outlineLevel="0" collapsed="false">
      <c r="A306" s="13"/>
      <c r="B306" s="24"/>
      <c r="C306" s="28"/>
      <c r="D306" s="24"/>
      <c r="E306" s="29" t="str">
        <f aca="false">IF(A306="","",IF(A306&lt;Summary!$C$5,"No: before education",IF(IFERROR(INDEX(Clients!$C$4:$C$503,MATCH(B306,Clients!$A$4:$A$503,0)),"")="No","Not on log: no consent","On log")))</f>
        <v/>
      </c>
      <c r="F306" s="24"/>
    </row>
    <row r="307" customFormat="false" ht="15" hidden="false" customHeight="false" outlineLevel="0" collapsed="false">
      <c r="A307" s="13"/>
      <c r="B307" s="24"/>
      <c r="C307" s="28"/>
      <c r="D307" s="24"/>
      <c r="E307" s="29" t="str">
        <f aca="false">IF(A307="","",IF(A307&lt;Summary!$C$5,"No: before education",IF(IFERROR(INDEX(Clients!$C$4:$C$503,MATCH(B307,Clients!$A$4:$A$503,0)),"")="No","Not on log: no consent","On log")))</f>
        <v/>
      </c>
      <c r="F307" s="24"/>
    </row>
    <row r="308" customFormat="false" ht="15" hidden="false" customHeight="false" outlineLevel="0" collapsed="false">
      <c r="A308" s="13"/>
      <c r="B308" s="24"/>
      <c r="C308" s="28"/>
      <c r="D308" s="24"/>
      <c r="E308" s="29" t="str">
        <f aca="false">IF(A308="","",IF(A308&lt;Summary!$C$5,"No: before education",IF(IFERROR(INDEX(Clients!$C$4:$C$503,MATCH(B308,Clients!$A$4:$A$503,0)),"")="No","Not on log: no consent","On log")))</f>
        <v/>
      </c>
      <c r="F308" s="24"/>
    </row>
    <row r="309" customFormat="false" ht="15" hidden="false" customHeight="false" outlineLevel="0" collapsed="false">
      <c r="A309" s="13"/>
      <c r="B309" s="24"/>
      <c r="C309" s="28"/>
      <c r="D309" s="24"/>
      <c r="E309" s="29" t="str">
        <f aca="false">IF(A309="","",IF(A309&lt;Summary!$C$5,"No: before education",IF(IFERROR(INDEX(Clients!$C$4:$C$503,MATCH(B309,Clients!$A$4:$A$503,0)),"")="No","Not on log: no consent","On log")))</f>
        <v/>
      </c>
      <c r="F309" s="24"/>
    </row>
    <row r="310" customFormat="false" ht="15" hidden="false" customHeight="false" outlineLevel="0" collapsed="false">
      <c r="A310" s="13"/>
      <c r="B310" s="24"/>
      <c r="C310" s="28"/>
      <c r="D310" s="24"/>
      <c r="E310" s="29" t="str">
        <f aca="false">IF(A310="","",IF(A310&lt;Summary!$C$5,"No: before education",IF(IFERROR(INDEX(Clients!$C$4:$C$503,MATCH(B310,Clients!$A$4:$A$503,0)),"")="No","Not on log: no consent","On log")))</f>
        <v/>
      </c>
      <c r="F310" s="24"/>
    </row>
    <row r="311" customFormat="false" ht="15" hidden="false" customHeight="false" outlineLevel="0" collapsed="false">
      <c r="A311" s="13"/>
      <c r="B311" s="24"/>
      <c r="C311" s="28"/>
      <c r="D311" s="24"/>
      <c r="E311" s="29" t="str">
        <f aca="false">IF(A311="","",IF(A311&lt;Summary!$C$5,"No: before education",IF(IFERROR(INDEX(Clients!$C$4:$C$503,MATCH(B311,Clients!$A$4:$A$503,0)),"")="No","Not on log: no consent","On log")))</f>
        <v/>
      </c>
      <c r="F311" s="24"/>
    </row>
    <row r="312" customFormat="false" ht="15" hidden="false" customHeight="false" outlineLevel="0" collapsed="false">
      <c r="A312" s="13"/>
      <c r="B312" s="24"/>
      <c r="C312" s="28"/>
      <c r="D312" s="24"/>
      <c r="E312" s="29" t="str">
        <f aca="false">IF(A312="","",IF(A312&lt;Summary!$C$5,"No: before education",IF(IFERROR(INDEX(Clients!$C$4:$C$503,MATCH(B312,Clients!$A$4:$A$503,0)),"")="No","Not on log: no consent","On log")))</f>
        <v/>
      </c>
      <c r="F312" s="24"/>
    </row>
    <row r="313" customFormat="false" ht="15" hidden="false" customHeight="false" outlineLevel="0" collapsed="false">
      <c r="A313" s="13"/>
      <c r="B313" s="24"/>
      <c r="C313" s="28"/>
      <c r="D313" s="24"/>
      <c r="E313" s="29" t="str">
        <f aca="false">IF(A313="","",IF(A313&lt;Summary!$C$5,"No: before education",IF(IFERROR(INDEX(Clients!$C$4:$C$503,MATCH(B313,Clients!$A$4:$A$503,0)),"")="No","Not on log: no consent","On log")))</f>
        <v/>
      </c>
      <c r="F313" s="24"/>
    </row>
    <row r="314" customFormat="false" ht="15" hidden="false" customHeight="false" outlineLevel="0" collapsed="false">
      <c r="A314" s="13"/>
      <c r="B314" s="24"/>
      <c r="C314" s="28"/>
      <c r="D314" s="24"/>
      <c r="E314" s="29" t="str">
        <f aca="false">IF(A314="","",IF(A314&lt;Summary!$C$5,"No: before education",IF(IFERROR(INDEX(Clients!$C$4:$C$503,MATCH(B314,Clients!$A$4:$A$503,0)),"")="No","Not on log: no consent","On log")))</f>
        <v/>
      </c>
      <c r="F314" s="24"/>
    </row>
    <row r="315" customFormat="false" ht="15" hidden="false" customHeight="false" outlineLevel="0" collapsed="false">
      <c r="A315" s="13"/>
      <c r="B315" s="24"/>
      <c r="C315" s="28"/>
      <c r="D315" s="24"/>
      <c r="E315" s="29" t="str">
        <f aca="false">IF(A315="","",IF(A315&lt;Summary!$C$5,"No: before education",IF(IFERROR(INDEX(Clients!$C$4:$C$503,MATCH(B315,Clients!$A$4:$A$503,0)),"")="No","Not on log: no consent","On log")))</f>
        <v/>
      </c>
      <c r="F315" s="24"/>
    </row>
    <row r="316" customFormat="false" ht="15" hidden="false" customHeight="false" outlineLevel="0" collapsed="false">
      <c r="A316" s="13"/>
      <c r="B316" s="24"/>
      <c r="C316" s="28"/>
      <c r="D316" s="24"/>
      <c r="E316" s="29" t="str">
        <f aca="false">IF(A316="","",IF(A316&lt;Summary!$C$5,"No: before education",IF(IFERROR(INDEX(Clients!$C$4:$C$503,MATCH(B316,Clients!$A$4:$A$503,0)),"")="No","Not on log: no consent","On log")))</f>
        <v/>
      </c>
      <c r="F316" s="24"/>
    </row>
    <row r="317" customFormat="false" ht="15" hidden="false" customHeight="false" outlineLevel="0" collapsed="false">
      <c r="A317" s="13"/>
      <c r="B317" s="24"/>
      <c r="C317" s="28"/>
      <c r="D317" s="24"/>
      <c r="E317" s="29" t="str">
        <f aca="false">IF(A317="","",IF(A317&lt;Summary!$C$5,"No: before education",IF(IFERROR(INDEX(Clients!$C$4:$C$503,MATCH(B317,Clients!$A$4:$A$503,0)),"")="No","Not on log: no consent","On log")))</f>
        <v/>
      </c>
      <c r="F317" s="24"/>
    </row>
    <row r="318" customFormat="false" ht="15" hidden="false" customHeight="false" outlineLevel="0" collapsed="false">
      <c r="A318" s="13"/>
      <c r="B318" s="24"/>
      <c r="C318" s="28"/>
      <c r="D318" s="24"/>
      <c r="E318" s="29" t="str">
        <f aca="false">IF(A318="","",IF(A318&lt;Summary!$C$5,"No: before education",IF(IFERROR(INDEX(Clients!$C$4:$C$503,MATCH(B318,Clients!$A$4:$A$503,0)),"")="No","Not on log: no consent","On log")))</f>
        <v/>
      </c>
      <c r="F318" s="24"/>
    </row>
    <row r="319" customFormat="false" ht="15" hidden="false" customHeight="false" outlineLevel="0" collapsed="false">
      <c r="A319" s="13"/>
      <c r="B319" s="24"/>
      <c r="C319" s="28"/>
      <c r="D319" s="24"/>
      <c r="E319" s="29" t="str">
        <f aca="false">IF(A319="","",IF(A319&lt;Summary!$C$5,"No: before education",IF(IFERROR(INDEX(Clients!$C$4:$C$503,MATCH(B319,Clients!$A$4:$A$503,0)),"")="No","Not on log: no consent","On log")))</f>
        <v/>
      </c>
      <c r="F319" s="24"/>
    </row>
    <row r="320" customFormat="false" ht="15" hidden="false" customHeight="false" outlineLevel="0" collapsed="false">
      <c r="A320" s="13"/>
      <c r="B320" s="24"/>
      <c r="C320" s="28"/>
      <c r="D320" s="24"/>
      <c r="E320" s="29" t="str">
        <f aca="false">IF(A320="","",IF(A320&lt;Summary!$C$5,"No: before education",IF(IFERROR(INDEX(Clients!$C$4:$C$503,MATCH(B320,Clients!$A$4:$A$503,0)),"")="No","Not on log: no consent","On log")))</f>
        <v/>
      </c>
      <c r="F320" s="24"/>
    </row>
    <row r="321" customFormat="false" ht="15" hidden="false" customHeight="false" outlineLevel="0" collapsed="false">
      <c r="A321" s="13"/>
      <c r="B321" s="24"/>
      <c r="C321" s="28"/>
      <c r="D321" s="24"/>
      <c r="E321" s="29" t="str">
        <f aca="false">IF(A321="","",IF(A321&lt;Summary!$C$5,"No: before education",IF(IFERROR(INDEX(Clients!$C$4:$C$503,MATCH(B321,Clients!$A$4:$A$503,0)),"")="No","Not on log: no consent","On log")))</f>
        <v/>
      </c>
      <c r="F321" s="24"/>
    </row>
    <row r="322" customFormat="false" ht="15" hidden="false" customHeight="false" outlineLevel="0" collapsed="false">
      <c r="A322" s="13"/>
      <c r="B322" s="24"/>
      <c r="C322" s="28"/>
      <c r="D322" s="24"/>
      <c r="E322" s="29" t="str">
        <f aca="false">IF(A322="","",IF(A322&lt;Summary!$C$5,"No: before education",IF(IFERROR(INDEX(Clients!$C$4:$C$503,MATCH(B322,Clients!$A$4:$A$503,0)),"")="No","Not on log: no consent","On log")))</f>
        <v/>
      </c>
      <c r="F322" s="24"/>
    </row>
    <row r="323" customFormat="false" ht="15" hidden="false" customHeight="false" outlineLevel="0" collapsed="false">
      <c r="A323" s="13"/>
      <c r="B323" s="24"/>
      <c r="C323" s="28"/>
      <c r="D323" s="24"/>
      <c r="E323" s="29" t="str">
        <f aca="false">IF(A323="","",IF(A323&lt;Summary!$C$5,"No: before education",IF(IFERROR(INDEX(Clients!$C$4:$C$503,MATCH(B323,Clients!$A$4:$A$503,0)),"")="No","Not on log: no consent","On log")))</f>
        <v/>
      </c>
      <c r="F323" s="24"/>
    </row>
    <row r="324" customFormat="false" ht="15" hidden="false" customHeight="false" outlineLevel="0" collapsed="false">
      <c r="A324" s="13"/>
      <c r="B324" s="24"/>
      <c r="C324" s="28"/>
      <c r="D324" s="24"/>
      <c r="E324" s="29" t="str">
        <f aca="false">IF(A324="","",IF(A324&lt;Summary!$C$5,"No: before education",IF(IFERROR(INDEX(Clients!$C$4:$C$503,MATCH(B324,Clients!$A$4:$A$503,0)),"")="No","Not on log: no consent","On log")))</f>
        <v/>
      </c>
      <c r="F324" s="24"/>
    </row>
    <row r="325" customFormat="false" ht="15" hidden="false" customHeight="false" outlineLevel="0" collapsed="false">
      <c r="A325" s="13"/>
      <c r="B325" s="24"/>
      <c r="C325" s="28"/>
      <c r="D325" s="24"/>
      <c r="E325" s="29" t="str">
        <f aca="false">IF(A325="","",IF(A325&lt;Summary!$C$5,"No: before education",IF(IFERROR(INDEX(Clients!$C$4:$C$503,MATCH(B325,Clients!$A$4:$A$503,0)),"")="No","Not on log: no consent","On log")))</f>
        <v/>
      </c>
      <c r="F325" s="24"/>
    </row>
    <row r="326" customFormat="false" ht="15" hidden="false" customHeight="false" outlineLevel="0" collapsed="false">
      <c r="A326" s="13"/>
      <c r="B326" s="24"/>
      <c r="C326" s="28"/>
      <c r="D326" s="24"/>
      <c r="E326" s="29" t="str">
        <f aca="false">IF(A326="","",IF(A326&lt;Summary!$C$5,"No: before education",IF(IFERROR(INDEX(Clients!$C$4:$C$503,MATCH(B326,Clients!$A$4:$A$503,0)),"")="No","Not on log: no consent","On log")))</f>
        <v/>
      </c>
      <c r="F326" s="24"/>
    </row>
    <row r="327" customFormat="false" ht="15" hidden="false" customHeight="false" outlineLevel="0" collapsed="false">
      <c r="A327" s="13"/>
      <c r="B327" s="24"/>
      <c r="C327" s="28"/>
      <c r="D327" s="24"/>
      <c r="E327" s="29" t="str">
        <f aca="false">IF(A327="","",IF(A327&lt;Summary!$C$5,"No: before education",IF(IFERROR(INDEX(Clients!$C$4:$C$503,MATCH(B327,Clients!$A$4:$A$503,0)),"")="No","Not on log: no consent","On log")))</f>
        <v/>
      </c>
      <c r="F327" s="24"/>
    </row>
    <row r="328" customFormat="false" ht="15" hidden="false" customHeight="false" outlineLevel="0" collapsed="false">
      <c r="A328" s="13"/>
      <c r="B328" s="24"/>
      <c r="C328" s="28"/>
      <c r="D328" s="24"/>
      <c r="E328" s="29" t="str">
        <f aca="false">IF(A328="","",IF(A328&lt;Summary!$C$5,"No: before education",IF(IFERROR(INDEX(Clients!$C$4:$C$503,MATCH(B328,Clients!$A$4:$A$503,0)),"")="No","Not on log: no consent","On log")))</f>
        <v/>
      </c>
      <c r="F328" s="24"/>
    </row>
    <row r="329" customFormat="false" ht="15" hidden="false" customHeight="false" outlineLevel="0" collapsed="false">
      <c r="A329" s="13"/>
      <c r="B329" s="24"/>
      <c r="C329" s="28"/>
      <c r="D329" s="24"/>
      <c r="E329" s="29" t="str">
        <f aca="false">IF(A329="","",IF(A329&lt;Summary!$C$5,"No: before education",IF(IFERROR(INDEX(Clients!$C$4:$C$503,MATCH(B329,Clients!$A$4:$A$503,0)),"")="No","Not on log: no consent","On log")))</f>
        <v/>
      </c>
      <c r="F329" s="24"/>
    </row>
    <row r="330" customFormat="false" ht="15" hidden="false" customHeight="false" outlineLevel="0" collapsed="false">
      <c r="A330" s="13"/>
      <c r="B330" s="24"/>
      <c r="C330" s="28"/>
      <c r="D330" s="24"/>
      <c r="E330" s="29" t="str">
        <f aca="false">IF(A330="","",IF(A330&lt;Summary!$C$5,"No: before education",IF(IFERROR(INDEX(Clients!$C$4:$C$503,MATCH(B330,Clients!$A$4:$A$503,0)),"")="No","Not on log: no consent","On log")))</f>
        <v/>
      </c>
      <c r="F330" s="24"/>
    </row>
    <row r="331" customFormat="false" ht="15" hidden="false" customHeight="false" outlineLevel="0" collapsed="false">
      <c r="A331" s="13"/>
      <c r="B331" s="24"/>
      <c r="C331" s="28"/>
      <c r="D331" s="24"/>
      <c r="E331" s="29" t="str">
        <f aca="false">IF(A331="","",IF(A331&lt;Summary!$C$5,"No: before education",IF(IFERROR(INDEX(Clients!$C$4:$C$503,MATCH(B331,Clients!$A$4:$A$503,0)),"")="No","Not on log: no consent","On log")))</f>
        <v/>
      </c>
      <c r="F331" s="24"/>
    </row>
    <row r="332" customFormat="false" ht="15" hidden="false" customHeight="false" outlineLevel="0" collapsed="false">
      <c r="A332" s="13"/>
      <c r="B332" s="24"/>
      <c r="C332" s="28"/>
      <c r="D332" s="24"/>
      <c r="E332" s="29" t="str">
        <f aca="false">IF(A332="","",IF(A332&lt;Summary!$C$5,"No: before education",IF(IFERROR(INDEX(Clients!$C$4:$C$503,MATCH(B332,Clients!$A$4:$A$503,0)),"")="No","Not on log: no consent","On log")))</f>
        <v/>
      </c>
      <c r="F332" s="24"/>
    </row>
    <row r="333" customFormat="false" ht="15" hidden="false" customHeight="false" outlineLevel="0" collapsed="false">
      <c r="A333" s="13"/>
      <c r="B333" s="24"/>
      <c r="C333" s="28"/>
      <c r="D333" s="24"/>
      <c r="E333" s="29" t="str">
        <f aca="false">IF(A333="","",IF(A333&lt;Summary!$C$5,"No: before education",IF(IFERROR(INDEX(Clients!$C$4:$C$503,MATCH(B333,Clients!$A$4:$A$503,0)),"")="No","Not on log: no consent","On log")))</f>
        <v/>
      </c>
      <c r="F333" s="24"/>
    </row>
    <row r="334" customFormat="false" ht="15" hidden="false" customHeight="false" outlineLevel="0" collapsed="false">
      <c r="A334" s="13"/>
      <c r="B334" s="24"/>
      <c r="C334" s="28"/>
      <c r="D334" s="24"/>
      <c r="E334" s="29" t="str">
        <f aca="false">IF(A334="","",IF(A334&lt;Summary!$C$5,"No: before education",IF(IFERROR(INDEX(Clients!$C$4:$C$503,MATCH(B334,Clients!$A$4:$A$503,0)),"")="No","Not on log: no consent","On log")))</f>
        <v/>
      </c>
      <c r="F334" s="24"/>
    </row>
    <row r="335" customFormat="false" ht="15" hidden="false" customHeight="false" outlineLevel="0" collapsed="false">
      <c r="A335" s="13"/>
      <c r="B335" s="24"/>
      <c r="C335" s="28"/>
      <c r="D335" s="24"/>
      <c r="E335" s="29" t="str">
        <f aca="false">IF(A335="","",IF(A335&lt;Summary!$C$5,"No: before education",IF(IFERROR(INDEX(Clients!$C$4:$C$503,MATCH(B335,Clients!$A$4:$A$503,0)),"")="No","Not on log: no consent","On log")))</f>
        <v/>
      </c>
      <c r="F335" s="24"/>
    </row>
    <row r="336" customFormat="false" ht="15" hidden="false" customHeight="false" outlineLevel="0" collapsed="false">
      <c r="A336" s="13"/>
      <c r="B336" s="24"/>
      <c r="C336" s="28"/>
      <c r="D336" s="24"/>
      <c r="E336" s="29" t="str">
        <f aca="false">IF(A336="","",IF(A336&lt;Summary!$C$5,"No: before education",IF(IFERROR(INDEX(Clients!$C$4:$C$503,MATCH(B336,Clients!$A$4:$A$503,0)),"")="No","Not on log: no consent","On log")))</f>
        <v/>
      </c>
      <c r="F336" s="24"/>
    </row>
    <row r="337" customFormat="false" ht="15" hidden="false" customHeight="false" outlineLevel="0" collapsed="false">
      <c r="A337" s="13"/>
      <c r="B337" s="24"/>
      <c r="C337" s="28"/>
      <c r="D337" s="24"/>
      <c r="E337" s="29" t="str">
        <f aca="false">IF(A337="","",IF(A337&lt;Summary!$C$5,"No: before education",IF(IFERROR(INDEX(Clients!$C$4:$C$503,MATCH(B337,Clients!$A$4:$A$503,0)),"")="No","Not on log: no consent","On log")))</f>
        <v/>
      </c>
      <c r="F337" s="24"/>
    </row>
    <row r="338" customFormat="false" ht="15" hidden="false" customHeight="false" outlineLevel="0" collapsed="false">
      <c r="A338" s="13"/>
      <c r="B338" s="24"/>
      <c r="C338" s="28"/>
      <c r="D338" s="24"/>
      <c r="E338" s="29" t="str">
        <f aca="false">IF(A338="","",IF(A338&lt;Summary!$C$5,"No: before education",IF(IFERROR(INDEX(Clients!$C$4:$C$503,MATCH(B338,Clients!$A$4:$A$503,0)),"")="No","Not on log: no consent","On log")))</f>
        <v/>
      </c>
      <c r="F338" s="24"/>
    </row>
    <row r="339" customFormat="false" ht="15" hidden="false" customHeight="false" outlineLevel="0" collapsed="false">
      <c r="A339" s="13"/>
      <c r="B339" s="24"/>
      <c r="C339" s="28"/>
      <c r="D339" s="24"/>
      <c r="E339" s="29" t="str">
        <f aca="false">IF(A339="","",IF(A339&lt;Summary!$C$5,"No: before education",IF(IFERROR(INDEX(Clients!$C$4:$C$503,MATCH(B339,Clients!$A$4:$A$503,0)),"")="No","Not on log: no consent","On log")))</f>
        <v/>
      </c>
      <c r="F339" s="24"/>
    </row>
    <row r="340" customFormat="false" ht="15" hidden="false" customHeight="false" outlineLevel="0" collapsed="false">
      <c r="A340" s="13"/>
      <c r="B340" s="24"/>
      <c r="C340" s="28"/>
      <c r="D340" s="24"/>
      <c r="E340" s="29" t="str">
        <f aca="false">IF(A340="","",IF(A340&lt;Summary!$C$5,"No: before education",IF(IFERROR(INDEX(Clients!$C$4:$C$503,MATCH(B340,Clients!$A$4:$A$503,0)),"")="No","Not on log: no consent","On log")))</f>
        <v/>
      </c>
      <c r="F340" s="24"/>
    </row>
    <row r="341" customFormat="false" ht="15" hidden="false" customHeight="false" outlineLevel="0" collapsed="false">
      <c r="A341" s="13"/>
      <c r="B341" s="24"/>
      <c r="C341" s="28"/>
      <c r="D341" s="24"/>
      <c r="E341" s="29" t="str">
        <f aca="false">IF(A341="","",IF(A341&lt;Summary!$C$5,"No: before education",IF(IFERROR(INDEX(Clients!$C$4:$C$503,MATCH(B341,Clients!$A$4:$A$503,0)),"")="No","Not on log: no consent","On log")))</f>
        <v/>
      </c>
      <c r="F341" s="24"/>
    </row>
    <row r="342" customFormat="false" ht="15" hidden="false" customHeight="false" outlineLevel="0" collapsed="false">
      <c r="A342" s="13"/>
      <c r="B342" s="24"/>
      <c r="C342" s="28"/>
      <c r="D342" s="24"/>
      <c r="E342" s="29" t="str">
        <f aca="false">IF(A342="","",IF(A342&lt;Summary!$C$5,"No: before education",IF(IFERROR(INDEX(Clients!$C$4:$C$503,MATCH(B342,Clients!$A$4:$A$503,0)),"")="No","Not on log: no consent","On log")))</f>
        <v/>
      </c>
      <c r="F342" s="24"/>
    </row>
    <row r="343" customFormat="false" ht="15" hidden="false" customHeight="false" outlineLevel="0" collapsed="false">
      <c r="A343" s="13"/>
      <c r="B343" s="24"/>
      <c r="C343" s="28"/>
      <c r="D343" s="24"/>
      <c r="E343" s="29" t="str">
        <f aca="false">IF(A343="","",IF(A343&lt;Summary!$C$5,"No: before education",IF(IFERROR(INDEX(Clients!$C$4:$C$503,MATCH(B343,Clients!$A$4:$A$503,0)),"")="No","Not on log: no consent","On log")))</f>
        <v/>
      </c>
      <c r="F343" s="24"/>
    </row>
    <row r="344" customFormat="false" ht="15" hidden="false" customHeight="false" outlineLevel="0" collapsed="false">
      <c r="A344" s="13"/>
      <c r="B344" s="24"/>
      <c r="C344" s="28"/>
      <c r="D344" s="24"/>
      <c r="E344" s="29" t="str">
        <f aca="false">IF(A344="","",IF(A344&lt;Summary!$C$5,"No: before education",IF(IFERROR(INDEX(Clients!$C$4:$C$503,MATCH(B344,Clients!$A$4:$A$503,0)),"")="No","Not on log: no consent","On log")))</f>
        <v/>
      </c>
      <c r="F344" s="24"/>
    </row>
    <row r="345" customFormat="false" ht="15" hidden="false" customHeight="false" outlineLevel="0" collapsed="false">
      <c r="A345" s="13"/>
      <c r="B345" s="24"/>
      <c r="C345" s="28"/>
      <c r="D345" s="24"/>
      <c r="E345" s="29" t="str">
        <f aca="false">IF(A345="","",IF(A345&lt;Summary!$C$5,"No: before education",IF(IFERROR(INDEX(Clients!$C$4:$C$503,MATCH(B345,Clients!$A$4:$A$503,0)),"")="No","Not on log: no consent","On log")))</f>
        <v/>
      </c>
      <c r="F345" s="24"/>
    </row>
    <row r="346" customFormat="false" ht="15" hidden="false" customHeight="false" outlineLevel="0" collapsed="false">
      <c r="A346" s="13"/>
      <c r="B346" s="24"/>
      <c r="C346" s="28"/>
      <c r="D346" s="24"/>
      <c r="E346" s="29" t="str">
        <f aca="false">IF(A346="","",IF(A346&lt;Summary!$C$5,"No: before education",IF(IFERROR(INDEX(Clients!$C$4:$C$503,MATCH(B346,Clients!$A$4:$A$503,0)),"")="No","Not on log: no consent","On log")))</f>
        <v/>
      </c>
      <c r="F346" s="24"/>
    </row>
    <row r="347" customFormat="false" ht="15" hidden="false" customHeight="false" outlineLevel="0" collapsed="false">
      <c r="A347" s="13"/>
      <c r="B347" s="24"/>
      <c r="C347" s="28"/>
      <c r="D347" s="24"/>
      <c r="E347" s="29" t="str">
        <f aca="false">IF(A347="","",IF(A347&lt;Summary!$C$5,"No: before education",IF(IFERROR(INDEX(Clients!$C$4:$C$503,MATCH(B347,Clients!$A$4:$A$503,0)),"")="No","Not on log: no consent","On log")))</f>
        <v/>
      </c>
      <c r="F347" s="24"/>
    </row>
    <row r="348" customFormat="false" ht="15" hidden="false" customHeight="false" outlineLevel="0" collapsed="false">
      <c r="A348" s="13"/>
      <c r="B348" s="24"/>
      <c r="C348" s="28"/>
      <c r="D348" s="24"/>
      <c r="E348" s="29" t="str">
        <f aca="false">IF(A348="","",IF(A348&lt;Summary!$C$5,"No: before education",IF(IFERROR(INDEX(Clients!$C$4:$C$503,MATCH(B348,Clients!$A$4:$A$503,0)),"")="No","Not on log: no consent","On log")))</f>
        <v/>
      </c>
      <c r="F348" s="24"/>
    </row>
    <row r="349" customFormat="false" ht="15" hidden="false" customHeight="false" outlineLevel="0" collapsed="false">
      <c r="A349" s="13"/>
      <c r="B349" s="24"/>
      <c r="C349" s="28"/>
      <c r="D349" s="24"/>
      <c r="E349" s="29" t="str">
        <f aca="false">IF(A349="","",IF(A349&lt;Summary!$C$5,"No: before education",IF(IFERROR(INDEX(Clients!$C$4:$C$503,MATCH(B349,Clients!$A$4:$A$503,0)),"")="No","Not on log: no consent","On log")))</f>
        <v/>
      </c>
      <c r="F349" s="24"/>
    </row>
    <row r="350" customFormat="false" ht="15" hidden="false" customHeight="false" outlineLevel="0" collapsed="false">
      <c r="A350" s="13"/>
      <c r="B350" s="24"/>
      <c r="C350" s="28"/>
      <c r="D350" s="24"/>
      <c r="E350" s="29" t="str">
        <f aca="false">IF(A350="","",IF(A350&lt;Summary!$C$5,"No: before education",IF(IFERROR(INDEX(Clients!$C$4:$C$503,MATCH(B350,Clients!$A$4:$A$503,0)),"")="No","Not on log: no consent","On log")))</f>
        <v/>
      </c>
      <c r="F350" s="24"/>
    </row>
    <row r="351" customFormat="false" ht="15" hidden="false" customHeight="false" outlineLevel="0" collapsed="false">
      <c r="A351" s="13"/>
      <c r="B351" s="24"/>
      <c r="C351" s="28"/>
      <c r="D351" s="24"/>
      <c r="E351" s="29" t="str">
        <f aca="false">IF(A351="","",IF(A351&lt;Summary!$C$5,"No: before education",IF(IFERROR(INDEX(Clients!$C$4:$C$503,MATCH(B351,Clients!$A$4:$A$503,0)),"")="No","Not on log: no consent","On log")))</f>
        <v/>
      </c>
      <c r="F351" s="24"/>
    </row>
    <row r="352" customFormat="false" ht="15" hidden="false" customHeight="false" outlineLevel="0" collapsed="false">
      <c r="A352" s="13"/>
      <c r="B352" s="24"/>
      <c r="C352" s="28"/>
      <c r="D352" s="24"/>
      <c r="E352" s="29" t="str">
        <f aca="false">IF(A352="","",IF(A352&lt;Summary!$C$5,"No: before education",IF(IFERROR(INDEX(Clients!$C$4:$C$503,MATCH(B352,Clients!$A$4:$A$503,0)),"")="No","Not on log: no consent","On log")))</f>
        <v/>
      </c>
      <c r="F352" s="24"/>
    </row>
    <row r="353" customFormat="false" ht="15" hidden="false" customHeight="false" outlineLevel="0" collapsed="false">
      <c r="A353" s="13"/>
      <c r="B353" s="24"/>
      <c r="C353" s="28"/>
      <c r="D353" s="24"/>
      <c r="E353" s="29" t="str">
        <f aca="false">IF(A353="","",IF(A353&lt;Summary!$C$5,"No: before education",IF(IFERROR(INDEX(Clients!$C$4:$C$503,MATCH(B353,Clients!$A$4:$A$503,0)),"")="No","Not on log: no consent","On log")))</f>
        <v/>
      </c>
      <c r="F353" s="24"/>
    </row>
    <row r="354" customFormat="false" ht="15" hidden="false" customHeight="false" outlineLevel="0" collapsed="false">
      <c r="A354" s="13"/>
      <c r="B354" s="24"/>
      <c r="C354" s="28"/>
      <c r="D354" s="24"/>
      <c r="E354" s="29" t="str">
        <f aca="false">IF(A354="","",IF(A354&lt;Summary!$C$5,"No: before education",IF(IFERROR(INDEX(Clients!$C$4:$C$503,MATCH(B354,Clients!$A$4:$A$503,0)),"")="No","Not on log: no consent","On log")))</f>
        <v/>
      </c>
      <c r="F354" s="24"/>
    </row>
    <row r="355" customFormat="false" ht="15" hidden="false" customHeight="false" outlineLevel="0" collapsed="false">
      <c r="A355" s="13"/>
      <c r="B355" s="24"/>
      <c r="C355" s="28"/>
      <c r="D355" s="24"/>
      <c r="E355" s="29" t="str">
        <f aca="false">IF(A355="","",IF(A355&lt;Summary!$C$5,"No: before education",IF(IFERROR(INDEX(Clients!$C$4:$C$503,MATCH(B355,Clients!$A$4:$A$503,0)),"")="No","Not on log: no consent","On log")))</f>
        <v/>
      </c>
      <c r="F355" s="24"/>
    </row>
    <row r="356" customFormat="false" ht="15" hidden="false" customHeight="false" outlineLevel="0" collapsed="false">
      <c r="A356" s="13"/>
      <c r="B356" s="24"/>
      <c r="C356" s="28"/>
      <c r="D356" s="24"/>
      <c r="E356" s="29" t="str">
        <f aca="false">IF(A356="","",IF(A356&lt;Summary!$C$5,"No: before education",IF(IFERROR(INDEX(Clients!$C$4:$C$503,MATCH(B356,Clients!$A$4:$A$503,0)),"")="No","Not on log: no consent","On log")))</f>
        <v/>
      </c>
      <c r="F356" s="24"/>
    </row>
    <row r="357" customFormat="false" ht="15" hidden="false" customHeight="false" outlineLevel="0" collapsed="false">
      <c r="A357" s="13"/>
      <c r="B357" s="24"/>
      <c r="C357" s="28"/>
      <c r="D357" s="24"/>
      <c r="E357" s="29" t="str">
        <f aca="false">IF(A357="","",IF(A357&lt;Summary!$C$5,"No: before education",IF(IFERROR(INDEX(Clients!$C$4:$C$503,MATCH(B357,Clients!$A$4:$A$503,0)),"")="No","Not on log: no consent","On log")))</f>
        <v/>
      </c>
      <c r="F357" s="24"/>
    </row>
    <row r="358" customFormat="false" ht="15" hidden="false" customHeight="false" outlineLevel="0" collapsed="false">
      <c r="A358" s="13"/>
      <c r="B358" s="24"/>
      <c r="C358" s="28"/>
      <c r="D358" s="24"/>
      <c r="E358" s="29" t="str">
        <f aca="false">IF(A358="","",IF(A358&lt;Summary!$C$5,"No: before education",IF(IFERROR(INDEX(Clients!$C$4:$C$503,MATCH(B358,Clients!$A$4:$A$503,0)),"")="No","Not on log: no consent","On log")))</f>
        <v/>
      </c>
      <c r="F358" s="24"/>
    </row>
    <row r="359" customFormat="false" ht="15" hidden="false" customHeight="false" outlineLevel="0" collapsed="false">
      <c r="A359" s="13"/>
      <c r="B359" s="24"/>
      <c r="C359" s="28"/>
      <c r="D359" s="24"/>
      <c r="E359" s="29" t="str">
        <f aca="false">IF(A359="","",IF(A359&lt;Summary!$C$5,"No: before education",IF(IFERROR(INDEX(Clients!$C$4:$C$503,MATCH(B359,Clients!$A$4:$A$503,0)),"")="No","Not on log: no consent","On log")))</f>
        <v/>
      </c>
      <c r="F359" s="24"/>
    </row>
    <row r="360" customFormat="false" ht="15" hidden="false" customHeight="false" outlineLevel="0" collapsed="false">
      <c r="A360" s="13"/>
      <c r="B360" s="24"/>
      <c r="C360" s="28"/>
      <c r="D360" s="24"/>
      <c r="E360" s="29" t="str">
        <f aca="false">IF(A360="","",IF(A360&lt;Summary!$C$5,"No: before education",IF(IFERROR(INDEX(Clients!$C$4:$C$503,MATCH(B360,Clients!$A$4:$A$503,0)),"")="No","Not on log: no consent","On log")))</f>
        <v/>
      </c>
      <c r="F360" s="24"/>
    </row>
    <row r="361" customFormat="false" ht="15" hidden="false" customHeight="false" outlineLevel="0" collapsed="false">
      <c r="A361" s="13"/>
      <c r="B361" s="24"/>
      <c r="C361" s="28"/>
      <c r="D361" s="24"/>
      <c r="E361" s="29" t="str">
        <f aca="false">IF(A361="","",IF(A361&lt;Summary!$C$5,"No: before education",IF(IFERROR(INDEX(Clients!$C$4:$C$503,MATCH(B361,Clients!$A$4:$A$503,0)),"")="No","Not on log: no consent","On log")))</f>
        <v/>
      </c>
      <c r="F361" s="24"/>
    </row>
    <row r="362" customFormat="false" ht="15" hidden="false" customHeight="false" outlineLevel="0" collapsed="false">
      <c r="A362" s="13"/>
      <c r="B362" s="24"/>
      <c r="C362" s="28"/>
      <c r="D362" s="24"/>
      <c r="E362" s="29" t="str">
        <f aca="false">IF(A362="","",IF(A362&lt;Summary!$C$5,"No: before education",IF(IFERROR(INDEX(Clients!$C$4:$C$503,MATCH(B362,Clients!$A$4:$A$503,0)),"")="No","Not on log: no consent","On log")))</f>
        <v/>
      </c>
      <c r="F362" s="24"/>
    </row>
    <row r="363" customFormat="false" ht="15" hidden="false" customHeight="false" outlineLevel="0" collapsed="false">
      <c r="A363" s="13"/>
      <c r="B363" s="24"/>
      <c r="C363" s="28"/>
      <c r="D363" s="24"/>
      <c r="E363" s="29" t="str">
        <f aca="false">IF(A363="","",IF(A363&lt;Summary!$C$5,"No: before education",IF(IFERROR(INDEX(Clients!$C$4:$C$503,MATCH(B363,Clients!$A$4:$A$503,0)),"")="No","Not on log: no consent","On log")))</f>
        <v/>
      </c>
      <c r="F363" s="24"/>
    </row>
    <row r="364" customFormat="false" ht="15" hidden="false" customHeight="false" outlineLevel="0" collapsed="false">
      <c r="A364" s="13"/>
      <c r="B364" s="24"/>
      <c r="C364" s="28"/>
      <c r="D364" s="24"/>
      <c r="E364" s="29" t="str">
        <f aca="false">IF(A364="","",IF(A364&lt;Summary!$C$5,"No: before education",IF(IFERROR(INDEX(Clients!$C$4:$C$503,MATCH(B364,Clients!$A$4:$A$503,0)),"")="No","Not on log: no consent","On log")))</f>
        <v/>
      </c>
      <c r="F364" s="24"/>
    </row>
    <row r="365" customFormat="false" ht="15" hidden="false" customHeight="false" outlineLevel="0" collapsed="false">
      <c r="A365" s="13"/>
      <c r="B365" s="24"/>
      <c r="C365" s="28"/>
      <c r="D365" s="24"/>
      <c r="E365" s="29" t="str">
        <f aca="false">IF(A365="","",IF(A365&lt;Summary!$C$5,"No: before education",IF(IFERROR(INDEX(Clients!$C$4:$C$503,MATCH(B365,Clients!$A$4:$A$503,0)),"")="No","Not on log: no consent","On log")))</f>
        <v/>
      </c>
      <c r="F365" s="24"/>
    </row>
    <row r="366" customFormat="false" ht="15" hidden="false" customHeight="false" outlineLevel="0" collapsed="false">
      <c r="A366" s="13"/>
      <c r="B366" s="24"/>
      <c r="C366" s="28"/>
      <c r="D366" s="24"/>
      <c r="E366" s="29" t="str">
        <f aca="false">IF(A366="","",IF(A366&lt;Summary!$C$5,"No: before education",IF(IFERROR(INDEX(Clients!$C$4:$C$503,MATCH(B366,Clients!$A$4:$A$503,0)),"")="No","Not on log: no consent","On log")))</f>
        <v/>
      </c>
      <c r="F366" s="24"/>
    </row>
    <row r="367" customFormat="false" ht="15" hidden="false" customHeight="false" outlineLevel="0" collapsed="false">
      <c r="A367" s="13"/>
      <c r="B367" s="24"/>
      <c r="C367" s="28"/>
      <c r="D367" s="24"/>
      <c r="E367" s="29" t="str">
        <f aca="false">IF(A367="","",IF(A367&lt;Summary!$C$5,"No: before education",IF(IFERROR(INDEX(Clients!$C$4:$C$503,MATCH(B367,Clients!$A$4:$A$503,0)),"")="No","Not on log: no consent","On log")))</f>
        <v/>
      </c>
      <c r="F367" s="24"/>
    </row>
    <row r="368" customFormat="false" ht="15" hidden="false" customHeight="false" outlineLevel="0" collapsed="false">
      <c r="A368" s="13"/>
      <c r="B368" s="24"/>
      <c r="C368" s="28"/>
      <c r="D368" s="24"/>
      <c r="E368" s="29" t="str">
        <f aca="false">IF(A368="","",IF(A368&lt;Summary!$C$5,"No: before education",IF(IFERROR(INDEX(Clients!$C$4:$C$503,MATCH(B368,Clients!$A$4:$A$503,0)),"")="No","Not on log: no consent","On log")))</f>
        <v/>
      </c>
      <c r="F368" s="24"/>
    </row>
    <row r="369" customFormat="false" ht="15" hidden="false" customHeight="false" outlineLevel="0" collapsed="false">
      <c r="A369" s="13"/>
      <c r="B369" s="24"/>
      <c r="C369" s="28"/>
      <c r="D369" s="24"/>
      <c r="E369" s="29" t="str">
        <f aca="false">IF(A369="","",IF(A369&lt;Summary!$C$5,"No: before education",IF(IFERROR(INDEX(Clients!$C$4:$C$503,MATCH(B369,Clients!$A$4:$A$503,0)),"")="No","Not on log: no consent","On log")))</f>
        <v/>
      </c>
      <c r="F369" s="24"/>
    </row>
    <row r="370" customFormat="false" ht="15" hidden="false" customHeight="false" outlineLevel="0" collapsed="false">
      <c r="A370" s="13"/>
      <c r="B370" s="24"/>
      <c r="C370" s="28"/>
      <c r="D370" s="24"/>
      <c r="E370" s="29" t="str">
        <f aca="false">IF(A370="","",IF(A370&lt;Summary!$C$5,"No: before education",IF(IFERROR(INDEX(Clients!$C$4:$C$503,MATCH(B370,Clients!$A$4:$A$503,0)),"")="No","Not on log: no consent","On log")))</f>
        <v/>
      </c>
      <c r="F370" s="24"/>
    </row>
    <row r="371" customFormat="false" ht="15" hidden="false" customHeight="false" outlineLevel="0" collapsed="false">
      <c r="A371" s="13"/>
      <c r="B371" s="24"/>
      <c r="C371" s="28"/>
      <c r="D371" s="24"/>
      <c r="E371" s="29" t="str">
        <f aca="false">IF(A371="","",IF(A371&lt;Summary!$C$5,"No: before education",IF(IFERROR(INDEX(Clients!$C$4:$C$503,MATCH(B371,Clients!$A$4:$A$503,0)),"")="No","Not on log: no consent","On log")))</f>
        <v/>
      </c>
      <c r="F371" s="24"/>
    </row>
    <row r="372" customFormat="false" ht="15" hidden="false" customHeight="false" outlineLevel="0" collapsed="false">
      <c r="A372" s="13"/>
      <c r="B372" s="24"/>
      <c r="C372" s="28"/>
      <c r="D372" s="24"/>
      <c r="E372" s="29" t="str">
        <f aca="false">IF(A372="","",IF(A372&lt;Summary!$C$5,"No: before education",IF(IFERROR(INDEX(Clients!$C$4:$C$503,MATCH(B372,Clients!$A$4:$A$503,0)),"")="No","Not on log: no consent","On log")))</f>
        <v/>
      </c>
      <c r="F372" s="24"/>
    </row>
    <row r="373" customFormat="false" ht="15" hidden="false" customHeight="false" outlineLevel="0" collapsed="false">
      <c r="A373" s="13"/>
      <c r="B373" s="24"/>
      <c r="C373" s="28"/>
      <c r="D373" s="24"/>
      <c r="E373" s="29" t="str">
        <f aca="false">IF(A373="","",IF(A373&lt;Summary!$C$5,"No: before education",IF(IFERROR(INDEX(Clients!$C$4:$C$503,MATCH(B373,Clients!$A$4:$A$503,0)),"")="No","Not on log: no consent","On log")))</f>
        <v/>
      </c>
      <c r="F373" s="24"/>
    </row>
    <row r="374" customFormat="false" ht="15" hidden="false" customHeight="false" outlineLevel="0" collapsed="false">
      <c r="A374" s="13"/>
      <c r="B374" s="24"/>
      <c r="C374" s="28"/>
      <c r="D374" s="24"/>
      <c r="E374" s="29" t="str">
        <f aca="false">IF(A374="","",IF(A374&lt;Summary!$C$5,"No: before education",IF(IFERROR(INDEX(Clients!$C$4:$C$503,MATCH(B374,Clients!$A$4:$A$503,0)),"")="No","Not on log: no consent","On log")))</f>
        <v/>
      </c>
      <c r="F374" s="24"/>
    </row>
    <row r="375" customFormat="false" ht="15" hidden="false" customHeight="false" outlineLevel="0" collapsed="false">
      <c r="A375" s="13"/>
      <c r="B375" s="24"/>
      <c r="C375" s="28"/>
      <c r="D375" s="24"/>
      <c r="E375" s="29" t="str">
        <f aca="false">IF(A375="","",IF(A375&lt;Summary!$C$5,"No: before education",IF(IFERROR(INDEX(Clients!$C$4:$C$503,MATCH(B375,Clients!$A$4:$A$503,0)),"")="No","Not on log: no consent","On log")))</f>
        <v/>
      </c>
      <c r="F375" s="24"/>
    </row>
    <row r="376" customFormat="false" ht="15" hidden="false" customHeight="false" outlineLevel="0" collapsed="false">
      <c r="A376" s="13"/>
      <c r="B376" s="24"/>
      <c r="C376" s="28"/>
      <c r="D376" s="24"/>
      <c r="E376" s="29" t="str">
        <f aca="false">IF(A376="","",IF(A376&lt;Summary!$C$5,"No: before education",IF(IFERROR(INDEX(Clients!$C$4:$C$503,MATCH(B376,Clients!$A$4:$A$503,0)),"")="No","Not on log: no consent","On log")))</f>
        <v/>
      </c>
      <c r="F376" s="24"/>
    </row>
    <row r="377" customFormat="false" ht="15" hidden="false" customHeight="false" outlineLevel="0" collapsed="false">
      <c r="A377" s="13"/>
      <c r="B377" s="24"/>
      <c r="C377" s="28"/>
      <c r="D377" s="24"/>
      <c r="E377" s="29" t="str">
        <f aca="false">IF(A377="","",IF(A377&lt;Summary!$C$5,"No: before education",IF(IFERROR(INDEX(Clients!$C$4:$C$503,MATCH(B377,Clients!$A$4:$A$503,0)),"")="No","Not on log: no consent","On log")))</f>
        <v/>
      </c>
      <c r="F377" s="24"/>
    </row>
    <row r="378" customFormat="false" ht="15" hidden="false" customHeight="false" outlineLevel="0" collapsed="false">
      <c r="A378" s="13"/>
      <c r="B378" s="24"/>
      <c r="C378" s="28"/>
      <c r="D378" s="24"/>
      <c r="E378" s="29" t="str">
        <f aca="false">IF(A378="","",IF(A378&lt;Summary!$C$5,"No: before education",IF(IFERROR(INDEX(Clients!$C$4:$C$503,MATCH(B378,Clients!$A$4:$A$503,0)),"")="No","Not on log: no consent","On log")))</f>
        <v/>
      </c>
      <c r="F378" s="24"/>
    </row>
    <row r="379" customFormat="false" ht="15" hidden="false" customHeight="false" outlineLevel="0" collapsed="false">
      <c r="A379" s="13"/>
      <c r="B379" s="24"/>
      <c r="C379" s="28"/>
      <c r="D379" s="24"/>
      <c r="E379" s="29" t="str">
        <f aca="false">IF(A379="","",IF(A379&lt;Summary!$C$5,"No: before education",IF(IFERROR(INDEX(Clients!$C$4:$C$503,MATCH(B379,Clients!$A$4:$A$503,0)),"")="No","Not on log: no consent","On log")))</f>
        <v/>
      </c>
      <c r="F379" s="24"/>
    </row>
    <row r="380" customFormat="false" ht="15" hidden="false" customHeight="false" outlineLevel="0" collapsed="false">
      <c r="A380" s="13"/>
      <c r="B380" s="24"/>
      <c r="C380" s="28"/>
      <c r="D380" s="24"/>
      <c r="E380" s="29" t="str">
        <f aca="false">IF(A380="","",IF(A380&lt;Summary!$C$5,"No: before education",IF(IFERROR(INDEX(Clients!$C$4:$C$503,MATCH(B380,Clients!$A$4:$A$503,0)),"")="No","Not on log: no consent","On log")))</f>
        <v/>
      </c>
      <c r="F380" s="24"/>
    </row>
    <row r="381" customFormat="false" ht="15" hidden="false" customHeight="false" outlineLevel="0" collapsed="false">
      <c r="A381" s="13"/>
      <c r="B381" s="24"/>
      <c r="C381" s="28"/>
      <c r="D381" s="24"/>
      <c r="E381" s="29" t="str">
        <f aca="false">IF(A381="","",IF(A381&lt;Summary!$C$5,"No: before education",IF(IFERROR(INDEX(Clients!$C$4:$C$503,MATCH(B381,Clients!$A$4:$A$503,0)),"")="No","Not on log: no consent","On log")))</f>
        <v/>
      </c>
      <c r="F381" s="24"/>
    </row>
    <row r="382" customFormat="false" ht="15" hidden="false" customHeight="false" outlineLevel="0" collapsed="false">
      <c r="A382" s="13"/>
      <c r="B382" s="24"/>
      <c r="C382" s="28"/>
      <c r="D382" s="24"/>
      <c r="E382" s="29" t="str">
        <f aca="false">IF(A382="","",IF(A382&lt;Summary!$C$5,"No: before education",IF(IFERROR(INDEX(Clients!$C$4:$C$503,MATCH(B382,Clients!$A$4:$A$503,0)),"")="No","Not on log: no consent","On log")))</f>
        <v/>
      </c>
      <c r="F382" s="24"/>
    </row>
    <row r="383" customFormat="false" ht="15" hidden="false" customHeight="false" outlineLevel="0" collapsed="false">
      <c r="A383" s="13"/>
      <c r="B383" s="24"/>
      <c r="C383" s="28"/>
      <c r="D383" s="24"/>
      <c r="E383" s="29" t="str">
        <f aca="false">IF(A383="","",IF(A383&lt;Summary!$C$5,"No: before education",IF(IFERROR(INDEX(Clients!$C$4:$C$503,MATCH(B383,Clients!$A$4:$A$503,0)),"")="No","Not on log: no consent","On log")))</f>
        <v/>
      </c>
      <c r="F383" s="24"/>
    </row>
    <row r="384" customFormat="false" ht="15" hidden="false" customHeight="false" outlineLevel="0" collapsed="false">
      <c r="A384" s="13"/>
      <c r="B384" s="24"/>
      <c r="C384" s="28"/>
      <c r="D384" s="24"/>
      <c r="E384" s="29" t="str">
        <f aca="false">IF(A384="","",IF(A384&lt;Summary!$C$5,"No: before education",IF(IFERROR(INDEX(Clients!$C$4:$C$503,MATCH(B384,Clients!$A$4:$A$503,0)),"")="No","Not on log: no consent","On log")))</f>
        <v/>
      </c>
      <c r="F384" s="24"/>
    </row>
    <row r="385" customFormat="false" ht="15" hidden="false" customHeight="false" outlineLevel="0" collapsed="false">
      <c r="A385" s="13"/>
      <c r="B385" s="24"/>
      <c r="C385" s="28"/>
      <c r="D385" s="24"/>
      <c r="E385" s="29" t="str">
        <f aca="false">IF(A385="","",IF(A385&lt;Summary!$C$5,"No: before education",IF(IFERROR(INDEX(Clients!$C$4:$C$503,MATCH(B385,Clients!$A$4:$A$503,0)),"")="No","Not on log: no consent","On log")))</f>
        <v/>
      </c>
      <c r="F385" s="24"/>
    </row>
    <row r="386" customFormat="false" ht="15" hidden="false" customHeight="false" outlineLevel="0" collapsed="false">
      <c r="A386" s="13"/>
      <c r="B386" s="24"/>
      <c r="C386" s="28"/>
      <c r="D386" s="24"/>
      <c r="E386" s="29" t="str">
        <f aca="false">IF(A386="","",IF(A386&lt;Summary!$C$5,"No: before education",IF(IFERROR(INDEX(Clients!$C$4:$C$503,MATCH(B386,Clients!$A$4:$A$503,0)),"")="No","Not on log: no consent","On log")))</f>
        <v/>
      </c>
      <c r="F386" s="24"/>
    </row>
    <row r="387" customFormat="false" ht="15" hidden="false" customHeight="false" outlineLevel="0" collapsed="false">
      <c r="A387" s="13"/>
      <c r="B387" s="24"/>
      <c r="C387" s="28"/>
      <c r="D387" s="24"/>
      <c r="E387" s="29" t="str">
        <f aca="false">IF(A387="","",IF(A387&lt;Summary!$C$5,"No: before education",IF(IFERROR(INDEX(Clients!$C$4:$C$503,MATCH(B387,Clients!$A$4:$A$503,0)),"")="No","Not on log: no consent","On log")))</f>
        <v/>
      </c>
      <c r="F387" s="24"/>
    </row>
    <row r="388" customFormat="false" ht="15" hidden="false" customHeight="false" outlineLevel="0" collapsed="false">
      <c r="A388" s="13"/>
      <c r="B388" s="24"/>
      <c r="C388" s="28"/>
      <c r="D388" s="24"/>
      <c r="E388" s="29" t="str">
        <f aca="false">IF(A388="","",IF(A388&lt;Summary!$C$5,"No: before education",IF(IFERROR(INDEX(Clients!$C$4:$C$503,MATCH(B388,Clients!$A$4:$A$503,0)),"")="No","Not on log: no consent","On log")))</f>
        <v/>
      </c>
      <c r="F388" s="24"/>
    </row>
    <row r="389" customFormat="false" ht="15" hidden="false" customHeight="false" outlineLevel="0" collapsed="false">
      <c r="A389" s="13"/>
      <c r="B389" s="24"/>
      <c r="C389" s="28"/>
      <c r="D389" s="24"/>
      <c r="E389" s="29" t="str">
        <f aca="false">IF(A389="","",IF(A389&lt;Summary!$C$5,"No: before education",IF(IFERROR(INDEX(Clients!$C$4:$C$503,MATCH(B389,Clients!$A$4:$A$503,0)),"")="No","Not on log: no consent","On log")))</f>
        <v/>
      </c>
      <c r="F389" s="24"/>
    </row>
    <row r="390" customFormat="false" ht="15" hidden="false" customHeight="false" outlineLevel="0" collapsed="false">
      <c r="A390" s="13"/>
      <c r="B390" s="24"/>
      <c r="C390" s="28"/>
      <c r="D390" s="24"/>
      <c r="E390" s="29" t="str">
        <f aca="false">IF(A390="","",IF(A390&lt;Summary!$C$5,"No: before education",IF(IFERROR(INDEX(Clients!$C$4:$C$503,MATCH(B390,Clients!$A$4:$A$503,0)),"")="No","Not on log: no consent","On log")))</f>
        <v/>
      </c>
      <c r="F390" s="24"/>
    </row>
    <row r="391" customFormat="false" ht="15" hidden="false" customHeight="false" outlineLevel="0" collapsed="false">
      <c r="A391" s="13"/>
      <c r="B391" s="24"/>
      <c r="C391" s="28"/>
      <c r="D391" s="24"/>
      <c r="E391" s="29" t="str">
        <f aca="false">IF(A391="","",IF(A391&lt;Summary!$C$5,"No: before education",IF(IFERROR(INDEX(Clients!$C$4:$C$503,MATCH(B391,Clients!$A$4:$A$503,0)),"")="No","Not on log: no consent","On log")))</f>
        <v/>
      </c>
      <c r="F391" s="24"/>
    </row>
    <row r="392" customFormat="false" ht="15" hidden="false" customHeight="false" outlineLevel="0" collapsed="false">
      <c r="A392" s="13"/>
      <c r="B392" s="24"/>
      <c r="C392" s="28"/>
      <c r="D392" s="24"/>
      <c r="E392" s="29" t="str">
        <f aca="false">IF(A392="","",IF(A392&lt;Summary!$C$5,"No: before education",IF(IFERROR(INDEX(Clients!$C$4:$C$503,MATCH(B392,Clients!$A$4:$A$503,0)),"")="No","Not on log: no consent","On log")))</f>
        <v/>
      </c>
      <c r="F392" s="24"/>
    </row>
    <row r="393" customFormat="false" ht="15" hidden="false" customHeight="false" outlineLevel="0" collapsed="false">
      <c r="A393" s="13"/>
      <c r="B393" s="24"/>
      <c r="C393" s="28"/>
      <c r="D393" s="24"/>
      <c r="E393" s="29" t="str">
        <f aca="false">IF(A393="","",IF(A393&lt;Summary!$C$5,"No: before education",IF(IFERROR(INDEX(Clients!$C$4:$C$503,MATCH(B393,Clients!$A$4:$A$503,0)),"")="No","Not on log: no consent","On log")))</f>
        <v/>
      </c>
      <c r="F393" s="24"/>
    </row>
    <row r="394" customFormat="false" ht="15" hidden="false" customHeight="false" outlineLevel="0" collapsed="false">
      <c r="A394" s="13"/>
      <c r="B394" s="24"/>
      <c r="C394" s="28"/>
      <c r="D394" s="24"/>
      <c r="E394" s="29" t="str">
        <f aca="false">IF(A394="","",IF(A394&lt;Summary!$C$5,"No: before education",IF(IFERROR(INDEX(Clients!$C$4:$C$503,MATCH(B394,Clients!$A$4:$A$503,0)),"")="No","Not on log: no consent","On log")))</f>
        <v/>
      </c>
      <c r="F394" s="24"/>
    </row>
    <row r="395" customFormat="false" ht="15" hidden="false" customHeight="false" outlineLevel="0" collapsed="false">
      <c r="A395" s="13"/>
      <c r="B395" s="24"/>
      <c r="C395" s="28"/>
      <c r="D395" s="24"/>
      <c r="E395" s="29" t="str">
        <f aca="false">IF(A395="","",IF(A395&lt;Summary!$C$5,"No: before education",IF(IFERROR(INDEX(Clients!$C$4:$C$503,MATCH(B395,Clients!$A$4:$A$503,0)),"")="No","Not on log: no consent","On log")))</f>
        <v/>
      </c>
      <c r="F395" s="24"/>
    </row>
    <row r="396" customFormat="false" ht="15" hidden="false" customHeight="false" outlineLevel="0" collapsed="false">
      <c r="A396" s="13"/>
      <c r="B396" s="24"/>
      <c r="C396" s="28"/>
      <c r="D396" s="24"/>
      <c r="E396" s="29" t="str">
        <f aca="false">IF(A396="","",IF(A396&lt;Summary!$C$5,"No: before education",IF(IFERROR(INDEX(Clients!$C$4:$C$503,MATCH(B396,Clients!$A$4:$A$503,0)),"")="No","Not on log: no consent","On log")))</f>
        <v/>
      </c>
      <c r="F396" s="24"/>
    </row>
    <row r="397" customFormat="false" ht="15" hidden="false" customHeight="false" outlineLevel="0" collapsed="false">
      <c r="A397" s="13"/>
      <c r="B397" s="24"/>
      <c r="C397" s="28"/>
      <c r="D397" s="24"/>
      <c r="E397" s="29" t="str">
        <f aca="false">IF(A397="","",IF(A397&lt;Summary!$C$5,"No: before education",IF(IFERROR(INDEX(Clients!$C$4:$C$503,MATCH(B397,Clients!$A$4:$A$503,0)),"")="No","Not on log: no consent","On log")))</f>
        <v/>
      </c>
      <c r="F397" s="24"/>
    </row>
    <row r="398" customFormat="false" ht="15" hidden="false" customHeight="false" outlineLevel="0" collapsed="false">
      <c r="A398" s="13"/>
      <c r="B398" s="24"/>
      <c r="C398" s="28"/>
      <c r="D398" s="24"/>
      <c r="E398" s="29" t="str">
        <f aca="false">IF(A398="","",IF(A398&lt;Summary!$C$5,"No: before education",IF(IFERROR(INDEX(Clients!$C$4:$C$503,MATCH(B398,Clients!$A$4:$A$503,0)),"")="No","Not on log: no consent","On log")))</f>
        <v/>
      </c>
      <c r="F398" s="24"/>
    </row>
    <row r="399" customFormat="false" ht="15" hidden="false" customHeight="false" outlineLevel="0" collapsed="false">
      <c r="A399" s="13"/>
      <c r="B399" s="24"/>
      <c r="C399" s="28"/>
      <c r="D399" s="24"/>
      <c r="E399" s="29" t="str">
        <f aca="false">IF(A399="","",IF(A399&lt;Summary!$C$5,"No: before education",IF(IFERROR(INDEX(Clients!$C$4:$C$503,MATCH(B399,Clients!$A$4:$A$503,0)),"")="No","Not on log: no consent","On log")))</f>
        <v/>
      </c>
      <c r="F399" s="24"/>
    </row>
    <row r="400" customFormat="false" ht="15" hidden="false" customHeight="false" outlineLevel="0" collapsed="false">
      <c r="A400" s="13"/>
      <c r="B400" s="24"/>
      <c r="C400" s="28"/>
      <c r="D400" s="24"/>
      <c r="E400" s="29" t="str">
        <f aca="false">IF(A400="","",IF(A400&lt;Summary!$C$5,"No: before education",IF(IFERROR(INDEX(Clients!$C$4:$C$503,MATCH(B400,Clients!$A$4:$A$503,0)),"")="No","Not on log: no consent","On log")))</f>
        <v/>
      </c>
      <c r="F400" s="24"/>
    </row>
    <row r="401" customFormat="false" ht="15" hidden="false" customHeight="false" outlineLevel="0" collapsed="false">
      <c r="A401" s="13"/>
      <c r="B401" s="24"/>
      <c r="C401" s="28"/>
      <c r="D401" s="24"/>
      <c r="E401" s="29" t="str">
        <f aca="false">IF(A401="","",IF(A401&lt;Summary!$C$5,"No: before education",IF(IFERROR(INDEX(Clients!$C$4:$C$503,MATCH(B401,Clients!$A$4:$A$503,0)),"")="No","Not on log: no consent","On log")))</f>
        <v/>
      </c>
      <c r="F401" s="24"/>
    </row>
    <row r="402" customFormat="false" ht="15" hidden="false" customHeight="false" outlineLevel="0" collapsed="false">
      <c r="A402" s="13"/>
      <c r="B402" s="24"/>
      <c r="C402" s="28"/>
      <c r="D402" s="24"/>
      <c r="E402" s="29" t="str">
        <f aca="false">IF(A402="","",IF(A402&lt;Summary!$C$5,"No: before education",IF(IFERROR(INDEX(Clients!$C$4:$C$503,MATCH(B402,Clients!$A$4:$A$503,0)),"")="No","Not on log: no consent","On log")))</f>
        <v/>
      </c>
      <c r="F402" s="24"/>
    </row>
    <row r="403" customFormat="false" ht="15" hidden="false" customHeight="false" outlineLevel="0" collapsed="false">
      <c r="A403" s="13"/>
      <c r="B403" s="24"/>
      <c r="C403" s="28"/>
      <c r="D403" s="24"/>
      <c r="E403" s="29" t="str">
        <f aca="false">IF(A403="","",IF(A403&lt;Summary!$C$5,"No: before education",IF(IFERROR(INDEX(Clients!$C$4:$C$503,MATCH(B403,Clients!$A$4:$A$503,0)),"")="No","Not on log: no consent","On log")))</f>
        <v/>
      </c>
      <c r="F403" s="24"/>
    </row>
    <row r="404" customFormat="false" ht="15" hidden="false" customHeight="false" outlineLevel="0" collapsed="false">
      <c r="A404" s="13"/>
      <c r="B404" s="24"/>
      <c r="C404" s="28"/>
      <c r="D404" s="24"/>
      <c r="E404" s="29" t="str">
        <f aca="false">IF(A404="","",IF(A404&lt;Summary!$C$5,"No: before education",IF(IFERROR(INDEX(Clients!$C$4:$C$503,MATCH(B404,Clients!$A$4:$A$503,0)),"")="No","Not on log: no consent","On log")))</f>
        <v/>
      </c>
      <c r="F404" s="24"/>
    </row>
    <row r="405" customFormat="false" ht="15" hidden="false" customHeight="false" outlineLevel="0" collapsed="false">
      <c r="A405" s="13"/>
      <c r="B405" s="24"/>
      <c r="C405" s="28"/>
      <c r="D405" s="24"/>
      <c r="E405" s="29" t="str">
        <f aca="false">IF(A405="","",IF(A405&lt;Summary!$C$5,"No: before education",IF(IFERROR(INDEX(Clients!$C$4:$C$503,MATCH(B405,Clients!$A$4:$A$503,0)),"")="No","Not on log: no consent","On log")))</f>
        <v/>
      </c>
      <c r="F405" s="24"/>
    </row>
    <row r="406" customFormat="false" ht="15" hidden="false" customHeight="false" outlineLevel="0" collapsed="false">
      <c r="A406" s="13"/>
      <c r="B406" s="24"/>
      <c r="C406" s="28"/>
      <c r="D406" s="24"/>
      <c r="E406" s="29" t="str">
        <f aca="false">IF(A406="","",IF(A406&lt;Summary!$C$5,"No: before education",IF(IFERROR(INDEX(Clients!$C$4:$C$503,MATCH(B406,Clients!$A$4:$A$503,0)),"")="No","Not on log: no consent","On log")))</f>
        <v/>
      </c>
      <c r="F406" s="24"/>
    </row>
    <row r="407" customFormat="false" ht="15" hidden="false" customHeight="false" outlineLevel="0" collapsed="false">
      <c r="A407" s="13"/>
      <c r="B407" s="24"/>
      <c r="C407" s="28"/>
      <c r="D407" s="24"/>
      <c r="E407" s="29" t="str">
        <f aca="false">IF(A407="","",IF(A407&lt;Summary!$C$5,"No: before education",IF(IFERROR(INDEX(Clients!$C$4:$C$503,MATCH(B407,Clients!$A$4:$A$503,0)),"")="No","Not on log: no consent","On log")))</f>
        <v/>
      </c>
      <c r="F407" s="24"/>
    </row>
    <row r="408" customFormat="false" ht="15" hidden="false" customHeight="false" outlineLevel="0" collapsed="false">
      <c r="A408" s="13"/>
      <c r="B408" s="24"/>
      <c r="C408" s="28"/>
      <c r="D408" s="24"/>
      <c r="E408" s="29" t="str">
        <f aca="false">IF(A408="","",IF(A408&lt;Summary!$C$5,"No: before education",IF(IFERROR(INDEX(Clients!$C$4:$C$503,MATCH(B408,Clients!$A$4:$A$503,0)),"")="No","Not on log: no consent","On log")))</f>
        <v/>
      </c>
      <c r="F408" s="24"/>
    </row>
    <row r="409" customFormat="false" ht="15" hidden="false" customHeight="false" outlineLevel="0" collapsed="false">
      <c r="A409" s="13"/>
      <c r="B409" s="24"/>
      <c r="C409" s="28"/>
      <c r="D409" s="24"/>
      <c r="E409" s="29" t="str">
        <f aca="false">IF(A409="","",IF(A409&lt;Summary!$C$5,"No: before education",IF(IFERROR(INDEX(Clients!$C$4:$C$503,MATCH(B409,Clients!$A$4:$A$503,0)),"")="No","Not on log: no consent","On log")))</f>
        <v/>
      </c>
      <c r="F409" s="24"/>
    </row>
    <row r="410" customFormat="false" ht="15" hidden="false" customHeight="false" outlineLevel="0" collapsed="false">
      <c r="A410" s="13"/>
      <c r="B410" s="24"/>
      <c r="C410" s="28"/>
      <c r="D410" s="24"/>
      <c r="E410" s="29" t="str">
        <f aca="false">IF(A410="","",IF(A410&lt;Summary!$C$5,"No: before education",IF(IFERROR(INDEX(Clients!$C$4:$C$503,MATCH(B410,Clients!$A$4:$A$503,0)),"")="No","Not on log: no consent","On log")))</f>
        <v/>
      </c>
      <c r="F410" s="24"/>
    </row>
    <row r="411" customFormat="false" ht="15" hidden="false" customHeight="false" outlineLevel="0" collapsed="false">
      <c r="A411" s="13"/>
      <c r="B411" s="24"/>
      <c r="C411" s="28"/>
      <c r="D411" s="24"/>
      <c r="E411" s="29" t="str">
        <f aca="false">IF(A411="","",IF(A411&lt;Summary!$C$5,"No: before education",IF(IFERROR(INDEX(Clients!$C$4:$C$503,MATCH(B411,Clients!$A$4:$A$503,0)),"")="No","Not on log: no consent","On log")))</f>
        <v/>
      </c>
      <c r="F411" s="24"/>
    </row>
    <row r="412" customFormat="false" ht="15" hidden="false" customHeight="false" outlineLevel="0" collapsed="false">
      <c r="A412" s="13"/>
      <c r="B412" s="24"/>
      <c r="C412" s="28"/>
      <c r="D412" s="24"/>
      <c r="E412" s="29" t="str">
        <f aca="false">IF(A412="","",IF(A412&lt;Summary!$C$5,"No: before education",IF(IFERROR(INDEX(Clients!$C$4:$C$503,MATCH(B412,Clients!$A$4:$A$503,0)),"")="No","Not on log: no consent","On log")))</f>
        <v/>
      </c>
      <c r="F412" s="24"/>
    </row>
    <row r="413" customFormat="false" ht="15" hidden="false" customHeight="false" outlineLevel="0" collapsed="false">
      <c r="A413" s="13"/>
      <c r="B413" s="24"/>
      <c r="C413" s="28"/>
      <c r="D413" s="24"/>
      <c r="E413" s="29" t="str">
        <f aca="false">IF(A413="","",IF(A413&lt;Summary!$C$5,"No: before education",IF(IFERROR(INDEX(Clients!$C$4:$C$503,MATCH(B413,Clients!$A$4:$A$503,0)),"")="No","Not on log: no consent","On log")))</f>
        <v/>
      </c>
      <c r="F413" s="24"/>
    </row>
    <row r="414" customFormat="false" ht="15" hidden="false" customHeight="false" outlineLevel="0" collapsed="false">
      <c r="A414" s="13"/>
      <c r="B414" s="24"/>
      <c r="C414" s="28"/>
      <c r="D414" s="24"/>
      <c r="E414" s="29" t="str">
        <f aca="false">IF(A414="","",IF(A414&lt;Summary!$C$5,"No: before education",IF(IFERROR(INDEX(Clients!$C$4:$C$503,MATCH(B414,Clients!$A$4:$A$503,0)),"")="No","Not on log: no consent","On log")))</f>
        <v/>
      </c>
      <c r="F414" s="24"/>
    </row>
    <row r="415" customFormat="false" ht="15" hidden="false" customHeight="false" outlineLevel="0" collapsed="false">
      <c r="A415" s="13"/>
      <c r="B415" s="24"/>
      <c r="C415" s="28"/>
      <c r="D415" s="24"/>
      <c r="E415" s="29" t="str">
        <f aca="false">IF(A415="","",IF(A415&lt;Summary!$C$5,"No: before education",IF(IFERROR(INDEX(Clients!$C$4:$C$503,MATCH(B415,Clients!$A$4:$A$503,0)),"")="No","Not on log: no consent","On log")))</f>
        <v/>
      </c>
      <c r="F415" s="24"/>
    </row>
    <row r="416" customFormat="false" ht="15" hidden="false" customHeight="false" outlineLevel="0" collapsed="false">
      <c r="A416" s="13"/>
      <c r="B416" s="24"/>
      <c r="C416" s="28"/>
      <c r="D416" s="24"/>
      <c r="E416" s="29" t="str">
        <f aca="false">IF(A416="","",IF(A416&lt;Summary!$C$5,"No: before education",IF(IFERROR(INDEX(Clients!$C$4:$C$503,MATCH(B416,Clients!$A$4:$A$503,0)),"")="No","Not on log: no consent","On log")))</f>
        <v/>
      </c>
      <c r="F416" s="24"/>
    </row>
    <row r="417" customFormat="false" ht="15" hidden="false" customHeight="false" outlineLevel="0" collapsed="false">
      <c r="A417" s="13"/>
      <c r="B417" s="24"/>
      <c r="C417" s="28"/>
      <c r="D417" s="24"/>
      <c r="E417" s="29" t="str">
        <f aca="false">IF(A417="","",IF(A417&lt;Summary!$C$5,"No: before education",IF(IFERROR(INDEX(Clients!$C$4:$C$503,MATCH(B417,Clients!$A$4:$A$503,0)),"")="No","Not on log: no consent","On log")))</f>
        <v/>
      </c>
      <c r="F417" s="24"/>
    </row>
    <row r="418" customFormat="false" ht="15" hidden="false" customHeight="false" outlineLevel="0" collapsed="false">
      <c r="A418" s="13"/>
      <c r="B418" s="24"/>
      <c r="C418" s="28"/>
      <c r="D418" s="24"/>
      <c r="E418" s="29" t="str">
        <f aca="false">IF(A418="","",IF(A418&lt;Summary!$C$5,"No: before education",IF(IFERROR(INDEX(Clients!$C$4:$C$503,MATCH(B418,Clients!$A$4:$A$503,0)),"")="No","Not on log: no consent","On log")))</f>
        <v/>
      </c>
      <c r="F418" s="24"/>
    </row>
    <row r="419" customFormat="false" ht="15" hidden="false" customHeight="false" outlineLevel="0" collapsed="false">
      <c r="A419" s="13"/>
      <c r="B419" s="24"/>
      <c r="C419" s="28"/>
      <c r="D419" s="24"/>
      <c r="E419" s="29" t="str">
        <f aca="false">IF(A419="","",IF(A419&lt;Summary!$C$5,"No: before education",IF(IFERROR(INDEX(Clients!$C$4:$C$503,MATCH(B419,Clients!$A$4:$A$503,0)),"")="No","Not on log: no consent","On log")))</f>
        <v/>
      </c>
      <c r="F419" s="24"/>
    </row>
    <row r="420" customFormat="false" ht="15" hidden="false" customHeight="false" outlineLevel="0" collapsed="false">
      <c r="A420" s="13"/>
      <c r="B420" s="24"/>
      <c r="C420" s="28"/>
      <c r="D420" s="24"/>
      <c r="E420" s="29" t="str">
        <f aca="false">IF(A420="","",IF(A420&lt;Summary!$C$5,"No: before education",IF(IFERROR(INDEX(Clients!$C$4:$C$503,MATCH(B420,Clients!$A$4:$A$503,0)),"")="No","Not on log: no consent","On log")))</f>
        <v/>
      </c>
      <c r="F420" s="24"/>
    </row>
    <row r="421" customFormat="false" ht="15" hidden="false" customHeight="false" outlineLevel="0" collapsed="false">
      <c r="A421" s="13"/>
      <c r="B421" s="24"/>
      <c r="C421" s="28"/>
      <c r="D421" s="24"/>
      <c r="E421" s="29" t="str">
        <f aca="false">IF(A421="","",IF(A421&lt;Summary!$C$5,"No: before education",IF(IFERROR(INDEX(Clients!$C$4:$C$503,MATCH(B421,Clients!$A$4:$A$503,0)),"")="No","Not on log: no consent","On log")))</f>
        <v/>
      </c>
      <c r="F421" s="24"/>
    </row>
    <row r="422" customFormat="false" ht="15" hidden="false" customHeight="false" outlineLevel="0" collapsed="false">
      <c r="A422" s="13"/>
      <c r="B422" s="24"/>
      <c r="C422" s="28"/>
      <c r="D422" s="24"/>
      <c r="E422" s="29" t="str">
        <f aca="false">IF(A422="","",IF(A422&lt;Summary!$C$5,"No: before education",IF(IFERROR(INDEX(Clients!$C$4:$C$503,MATCH(B422,Clients!$A$4:$A$503,0)),"")="No","Not on log: no consent","On log")))</f>
        <v/>
      </c>
      <c r="F422" s="24"/>
    </row>
    <row r="423" customFormat="false" ht="15" hidden="false" customHeight="false" outlineLevel="0" collapsed="false">
      <c r="A423" s="13"/>
      <c r="B423" s="24"/>
      <c r="C423" s="28"/>
      <c r="D423" s="24"/>
      <c r="E423" s="29" t="str">
        <f aca="false">IF(A423="","",IF(A423&lt;Summary!$C$5,"No: before education",IF(IFERROR(INDEX(Clients!$C$4:$C$503,MATCH(B423,Clients!$A$4:$A$503,0)),"")="No","Not on log: no consent","On log")))</f>
        <v/>
      </c>
      <c r="F423" s="24"/>
    </row>
    <row r="424" customFormat="false" ht="15" hidden="false" customHeight="false" outlineLevel="0" collapsed="false">
      <c r="A424" s="13"/>
      <c r="B424" s="24"/>
      <c r="C424" s="28"/>
      <c r="D424" s="24"/>
      <c r="E424" s="29" t="str">
        <f aca="false">IF(A424="","",IF(A424&lt;Summary!$C$5,"No: before education",IF(IFERROR(INDEX(Clients!$C$4:$C$503,MATCH(B424,Clients!$A$4:$A$503,0)),"")="No","Not on log: no consent","On log")))</f>
        <v/>
      </c>
      <c r="F424" s="24"/>
    </row>
    <row r="425" customFormat="false" ht="15" hidden="false" customHeight="false" outlineLevel="0" collapsed="false">
      <c r="A425" s="13"/>
      <c r="B425" s="24"/>
      <c r="C425" s="28"/>
      <c r="D425" s="24"/>
      <c r="E425" s="29" t="str">
        <f aca="false">IF(A425="","",IF(A425&lt;Summary!$C$5,"No: before education",IF(IFERROR(INDEX(Clients!$C$4:$C$503,MATCH(B425,Clients!$A$4:$A$503,0)),"")="No","Not on log: no consent","On log")))</f>
        <v/>
      </c>
      <c r="F425" s="24"/>
    </row>
    <row r="426" customFormat="false" ht="15" hidden="false" customHeight="false" outlineLevel="0" collapsed="false">
      <c r="A426" s="13"/>
      <c r="B426" s="24"/>
      <c r="C426" s="28"/>
      <c r="D426" s="24"/>
      <c r="E426" s="29" t="str">
        <f aca="false">IF(A426="","",IF(A426&lt;Summary!$C$5,"No: before education",IF(IFERROR(INDEX(Clients!$C$4:$C$503,MATCH(B426,Clients!$A$4:$A$503,0)),"")="No","Not on log: no consent","On log")))</f>
        <v/>
      </c>
      <c r="F426" s="24"/>
    </row>
    <row r="427" customFormat="false" ht="15" hidden="false" customHeight="false" outlineLevel="0" collapsed="false">
      <c r="A427" s="13"/>
      <c r="B427" s="24"/>
      <c r="C427" s="28"/>
      <c r="D427" s="24"/>
      <c r="E427" s="29" t="str">
        <f aca="false">IF(A427="","",IF(A427&lt;Summary!$C$5,"No: before education",IF(IFERROR(INDEX(Clients!$C$4:$C$503,MATCH(B427,Clients!$A$4:$A$503,0)),"")="No","Not on log: no consent","On log")))</f>
        <v/>
      </c>
      <c r="F427" s="24"/>
    </row>
    <row r="428" customFormat="false" ht="15" hidden="false" customHeight="false" outlineLevel="0" collapsed="false">
      <c r="A428" s="13"/>
      <c r="B428" s="24"/>
      <c r="C428" s="28"/>
      <c r="D428" s="24"/>
      <c r="E428" s="29" t="str">
        <f aca="false">IF(A428="","",IF(A428&lt;Summary!$C$5,"No: before education",IF(IFERROR(INDEX(Clients!$C$4:$C$503,MATCH(B428,Clients!$A$4:$A$503,0)),"")="No","Not on log: no consent","On log")))</f>
        <v/>
      </c>
      <c r="F428" s="24"/>
    </row>
    <row r="429" customFormat="false" ht="15" hidden="false" customHeight="false" outlineLevel="0" collapsed="false">
      <c r="A429" s="13"/>
      <c r="B429" s="24"/>
      <c r="C429" s="28"/>
      <c r="D429" s="24"/>
      <c r="E429" s="29" t="str">
        <f aca="false">IF(A429="","",IF(A429&lt;Summary!$C$5,"No: before education",IF(IFERROR(INDEX(Clients!$C$4:$C$503,MATCH(B429,Clients!$A$4:$A$503,0)),"")="No","Not on log: no consent","On log")))</f>
        <v/>
      </c>
      <c r="F429" s="24"/>
    </row>
    <row r="430" customFormat="false" ht="15" hidden="false" customHeight="false" outlineLevel="0" collapsed="false">
      <c r="A430" s="13"/>
      <c r="B430" s="24"/>
      <c r="C430" s="28"/>
      <c r="D430" s="24"/>
      <c r="E430" s="29" t="str">
        <f aca="false">IF(A430="","",IF(A430&lt;Summary!$C$5,"No: before education",IF(IFERROR(INDEX(Clients!$C$4:$C$503,MATCH(B430,Clients!$A$4:$A$503,0)),"")="No","Not on log: no consent","On log")))</f>
        <v/>
      </c>
      <c r="F430" s="24"/>
    </row>
    <row r="431" customFormat="false" ht="15" hidden="false" customHeight="false" outlineLevel="0" collapsed="false">
      <c r="A431" s="13"/>
      <c r="B431" s="24"/>
      <c r="C431" s="28"/>
      <c r="D431" s="24"/>
      <c r="E431" s="29" t="str">
        <f aca="false">IF(A431="","",IF(A431&lt;Summary!$C$5,"No: before education",IF(IFERROR(INDEX(Clients!$C$4:$C$503,MATCH(B431,Clients!$A$4:$A$503,0)),"")="No","Not on log: no consent","On log")))</f>
        <v/>
      </c>
      <c r="F431" s="24"/>
    </row>
    <row r="432" customFormat="false" ht="15" hidden="false" customHeight="false" outlineLevel="0" collapsed="false">
      <c r="A432" s="13"/>
      <c r="B432" s="24"/>
      <c r="C432" s="28"/>
      <c r="D432" s="24"/>
      <c r="E432" s="29" t="str">
        <f aca="false">IF(A432="","",IF(A432&lt;Summary!$C$5,"No: before education",IF(IFERROR(INDEX(Clients!$C$4:$C$503,MATCH(B432,Clients!$A$4:$A$503,0)),"")="No","Not on log: no consent","On log")))</f>
        <v/>
      </c>
      <c r="F432" s="24"/>
    </row>
    <row r="433" customFormat="false" ht="15" hidden="false" customHeight="false" outlineLevel="0" collapsed="false">
      <c r="A433" s="13"/>
      <c r="B433" s="24"/>
      <c r="C433" s="28"/>
      <c r="D433" s="24"/>
      <c r="E433" s="29" t="str">
        <f aca="false">IF(A433="","",IF(A433&lt;Summary!$C$5,"No: before education",IF(IFERROR(INDEX(Clients!$C$4:$C$503,MATCH(B433,Clients!$A$4:$A$503,0)),"")="No","Not on log: no consent","On log")))</f>
        <v/>
      </c>
      <c r="F433" s="24"/>
    </row>
    <row r="434" customFormat="false" ht="15" hidden="false" customHeight="false" outlineLevel="0" collapsed="false">
      <c r="A434" s="13"/>
      <c r="B434" s="24"/>
      <c r="C434" s="28"/>
      <c r="D434" s="24"/>
      <c r="E434" s="29" t="str">
        <f aca="false">IF(A434="","",IF(A434&lt;Summary!$C$5,"No: before education",IF(IFERROR(INDEX(Clients!$C$4:$C$503,MATCH(B434,Clients!$A$4:$A$503,0)),"")="No","Not on log: no consent","On log")))</f>
        <v/>
      </c>
      <c r="F434" s="24"/>
    </row>
    <row r="435" customFormat="false" ht="15" hidden="false" customHeight="false" outlineLevel="0" collapsed="false">
      <c r="A435" s="13"/>
      <c r="B435" s="24"/>
      <c r="C435" s="28"/>
      <c r="D435" s="24"/>
      <c r="E435" s="29" t="str">
        <f aca="false">IF(A435="","",IF(A435&lt;Summary!$C$5,"No: before education",IF(IFERROR(INDEX(Clients!$C$4:$C$503,MATCH(B435,Clients!$A$4:$A$503,0)),"")="No","Not on log: no consent","On log")))</f>
        <v/>
      </c>
      <c r="F435" s="24"/>
    </row>
    <row r="436" customFormat="false" ht="15" hidden="false" customHeight="false" outlineLevel="0" collapsed="false">
      <c r="A436" s="13"/>
      <c r="B436" s="24"/>
      <c r="C436" s="28"/>
      <c r="D436" s="24"/>
      <c r="E436" s="29" t="str">
        <f aca="false">IF(A436="","",IF(A436&lt;Summary!$C$5,"No: before education",IF(IFERROR(INDEX(Clients!$C$4:$C$503,MATCH(B436,Clients!$A$4:$A$503,0)),"")="No","Not on log: no consent","On log")))</f>
        <v/>
      </c>
      <c r="F436" s="24"/>
    </row>
    <row r="437" customFormat="false" ht="15" hidden="false" customHeight="false" outlineLevel="0" collapsed="false">
      <c r="A437" s="13"/>
      <c r="B437" s="24"/>
      <c r="C437" s="28"/>
      <c r="D437" s="24"/>
      <c r="E437" s="29" t="str">
        <f aca="false">IF(A437="","",IF(A437&lt;Summary!$C$5,"No: before education",IF(IFERROR(INDEX(Clients!$C$4:$C$503,MATCH(B437,Clients!$A$4:$A$503,0)),"")="No","Not on log: no consent","On log")))</f>
        <v/>
      </c>
      <c r="F437" s="24"/>
    </row>
    <row r="438" customFormat="false" ht="15" hidden="false" customHeight="false" outlineLevel="0" collapsed="false">
      <c r="A438" s="13"/>
      <c r="B438" s="24"/>
      <c r="C438" s="28"/>
      <c r="D438" s="24"/>
      <c r="E438" s="29" t="str">
        <f aca="false">IF(A438="","",IF(A438&lt;Summary!$C$5,"No: before education",IF(IFERROR(INDEX(Clients!$C$4:$C$503,MATCH(B438,Clients!$A$4:$A$503,0)),"")="No","Not on log: no consent","On log")))</f>
        <v/>
      </c>
      <c r="F438" s="24"/>
    </row>
    <row r="439" customFormat="false" ht="15" hidden="false" customHeight="false" outlineLevel="0" collapsed="false">
      <c r="A439" s="13"/>
      <c r="B439" s="24"/>
      <c r="C439" s="28"/>
      <c r="D439" s="24"/>
      <c r="E439" s="29" t="str">
        <f aca="false">IF(A439="","",IF(A439&lt;Summary!$C$5,"No: before education",IF(IFERROR(INDEX(Clients!$C$4:$C$503,MATCH(B439,Clients!$A$4:$A$503,0)),"")="No","Not on log: no consent","On log")))</f>
        <v/>
      </c>
      <c r="F439" s="24"/>
    </row>
    <row r="440" customFormat="false" ht="15" hidden="false" customHeight="false" outlineLevel="0" collapsed="false">
      <c r="A440" s="13"/>
      <c r="B440" s="24"/>
      <c r="C440" s="28"/>
      <c r="D440" s="24"/>
      <c r="E440" s="29" t="str">
        <f aca="false">IF(A440="","",IF(A440&lt;Summary!$C$5,"No: before education",IF(IFERROR(INDEX(Clients!$C$4:$C$503,MATCH(B440,Clients!$A$4:$A$503,0)),"")="No","Not on log: no consent","On log")))</f>
        <v/>
      </c>
      <c r="F440" s="24"/>
    </row>
    <row r="441" customFormat="false" ht="15" hidden="false" customHeight="false" outlineLevel="0" collapsed="false">
      <c r="A441" s="13"/>
      <c r="B441" s="24"/>
      <c r="C441" s="28"/>
      <c r="D441" s="24"/>
      <c r="E441" s="29" t="str">
        <f aca="false">IF(A441="","",IF(A441&lt;Summary!$C$5,"No: before education",IF(IFERROR(INDEX(Clients!$C$4:$C$503,MATCH(B441,Clients!$A$4:$A$503,0)),"")="No","Not on log: no consent","On log")))</f>
        <v/>
      </c>
      <c r="F441" s="24"/>
    </row>
    <row r="442" customFormat="false" ht="15" hidden="false" customHeight="false" outlineLevel="0" collapsed="false">
      <c r="A442" s="13"/>
      <c r="B442" s="24"/>
      <c r="C442" s="28"/>
      <c r="D442" s="24"/>
      <c r="E442" s="29" t="str">
        <f aca="false">IF(A442="","",IF(A442&lt;Summary!$C$5,"No: before education",IF(IFERROR(INDEX(Clients!$C$4:$C$503,MATCH(B442,Clients!$A$4:$A$503,0)),"")="No","Not on log: no consent","On log")))</f>
        <v/>
      </c>
      <c r="F442" s="24"/>
    </row>
    <row r="443" customFormat="false" ht="15" hidden="false" customHeight="false" outlineLevel="0" collapsed="false">
      <c r="A443" s="13"/>
      <c r="B443" s="24"/>
      <c r="C443" s="28"/>
      <c r="D443" s="24"/>
      <c r="E443" s="29" t="str">
        <f aca="false">IF(A443="","",IF(A443&lt;Summary!$C$5,"No: before education",IF(IFERROR(INDEX(Clients!$C$4:$C$503,MATCH(B443,Clients!$A$4:$A$503,0)),"")="No","Not on log: no consent","On log")))</f>
        <v/>
      </c>
      <c r="F443" s="24"/>
    </row>
    <row r="444" customFormat="false" ht="15" hidden="false" customHeight="false" outlineLevel="0" collapsed="false">
      <c r="A444" s="13"/>
      <c r="B444" s="24"/>
      <c r="C444" s="28"/>
      <c r="D444" s="24"/>
      <c r="E444" s="29" t="str">
        <f aca="false">IF(A444="","",IF(A444&lt;Summary!$C$5,"No: before education",IF(IFERROR(INDEX(Clients!$C$4:$C$503,MATCH(B444,Clients!$A$4:$A$503,0)),"")="No","Not on log: no consent","On log")))</f>
        <v/>
      </c>
      <c r="F444" s="24"/>
    </row>
    <row r="445" customFormat="false" ht="15" hidden="false" customHeight="false" outlineLevel="0" collapsed="false">
      <c r="A445" s="13"/>
      <c r="B445" s="24"/>
      <c r="C445" s="28"/>
      <c r="D445" s="24"/>
      <c r="E445" s="29" t="str">
        <f aca="false">IF(A445="","",IF(A445&lt;Summary!$C$5,"No: before education",IF(IFERROR(INDEX(Clients!$C$4:$C$503,MATCH(B445,Clients!$A$4:$A$503,0)),"")="No","Not on log: no consent","On log")))</f>
        <v/>
      </c>
      <c r="F445" s="24"/>
    </row>
    <row r="446" customFormat="false" ht="15" hidden="false" customHeight="false" outlineLevel="0" collapsed="false">
      <c r="A446" s="13"/>
      <c r="B446" s="24"/>
      <c r="C446" s="28"/>
      <c r="D446" s="24"/>
      <c r="E446" s="29" t="str">
        <f aca="false">IF(A446="","",IF(A446&lt;Summary!$C$5,"No: before education",IF(IFERROR(INDEX(Clients!$C$4:$C$503,MATCH(B446,Clients!$A$4:$A$503,0)),"")="No","Not on log: no consent","On log")))</f>
        <v/>
      </c>
      <c r="F446" s="24"/>
    </row>
    <row r="447" customFormat="false" ht="15" hidden="false" customHeight="false" outlineLevel="0" collapsed="false">
      <c r="A447" s="13"/>
      <c r="B447" s="24"/>
      <c r="C447" s="28"/>
      <c r="D447" s="24"/>
      <c r="E447" s="29" t="str">
        <f aca="false">IF(A447="","",IF(A447&lt;Summary!$C$5,"No: before education",IF(IFERROR(INDEX(Clients!$C$4:$C$503,MATCH(B447,Clients!$A$4:$A$503,0)),"")="No","Not on log: no consent","On log")))</f>
        <v/>
      </c>
      <c r="F447" s="24"/>
    </row>
    <row r="448" customFormat="false" ht="15" hidden="false" customHeight="false" outlineLevel="0" collapsed="false">
      <c r="A448" s="13"/>
      <c r="B448" s="24"/>
      <c r="C448" s="28"/>
      <c r="D448" s="24"/>
      <c r="E448" s="29" t="str">
        <f aca="false">IF(A448="","",IF(A448&lt;Summary!$C$5,"No: before education",IF(IFERROR(INDEX(Clients!$C$4:$C$503,MATCH(B448,Clients!$A$4:$A$503,0)),"")="No","Not on log: no consent","On log")))</f>
        <v/>
      </c>
      <c r="F448" s="24"/>
    </row>
    <row r="449" customFormat="false" ht="15" hidden="false" customHeight="false" outlineLevel="0" collapsed="false">
      <c r="A449" s="13"/>
      <c r="B449" s="24"/>
      <c r="C449" s="28"/>
      <c r="D449" s="24"/>
      <c r="E449" s="29" t="str">
        <f aca="false">IF(A449="","",IF(A449&lt;Summary!$C$5,"No: before education",IF(IFERROR(INDEX(Clients!$C$4:$C$503,MATCH(B449,Clients!$A$4:$A$503,0)),"")="No","Not on log: no consent","On log")))</f>
        <v/>
      </c>
      <c r="F449" s="24"/>
    </row>
    <row r="450" customFormat="false" ht="15" hidden="false" customHeight="false" outlineLevel="0" collapsed="false">
      <c r="A450" s="13"/>
      <c r="B450" s="24"/>
      <c r="C450" s="28"/>
      <c r="D450" s="24"/>
      <c r="E450" s="29" t="str">
        <f aca="false">IF(A450="","",IF(A450&lt;Summary!$C$5,"No: before education",IF(IFERROR(INDEX(Clients!$C$4:$C$503,MATCH(B450,Clients!$A$4:$A$503,0)),"")="No","Not on log: no consent","On log")))</f>
        <v/>
      </c>
      <c r="F450" s="24"/>
    </row>
    <row r="451" customFormat="false" ht="15" hidden="false" customHeight="false" outlineLevel="0" collapsed="false">
      <c r="A451" s="13"/>
      <c r="B451" s="24"/>
      <c r="C451" s="28"/>
      <c r="D451" s="24"/>
      <c r="E451" s="29" t="str">
        <f aca="false">IF(A451="","",IF(A451&lt;Summary!$C$5,"No: before education",IF(IFERROR(INDEX(Clients!$C$4:$C$503,MATCH(B451,Clients!$A$4:$A$503,0)),"")="No","Not on log: no consent","On log")))</f>
        <v/>
      </c>
      <c r="F451" s="24"/>
    </row>
    <row r="452" customFormat="false" ht="15" hidden="false" customHeight="false" outlineLevel="0" collapsed="false">
      <c r="A452" s="13"/>
      <c r="B452" s="24"/>
      <c r="C452" s="28"/>
      <c r="D452" s="24"/>
      <c r="E452" s="29" t="str">
        <f aca="false">IF(A452="","",IF(A452&lt;Summary!$C$5,"No: before education",IF(IFERROR(INDEX(Clients!$C$4:$C$503,MATCH(B452,Clients!$A$4:$A$503,0)),"")="No","Not on log: no consent","On log")))</f>
        <v/>
      </c>
      <c r="F452" s="24"/>
    </row>
    <row r="453" customFormat="false" ht="15" hidden="false" customHeight="false" outlineLevel="0" collapsed="false">
      <c r="A453" s="13"/>
      <c r="B453" s="24"/>
      <c r="C453" s="28"/>
      <c r="D453" s="24"/>
      <c r="E453" s="29" t="str">
        <f aca="false">IF(A453="","",IF(A453&lt;Summary!$C$5,"No: before education",IF(IFERROR(INDEX(Clients!$C$4:$C$503,MATCH(B453,Clients!$A$4:$A$503,0)),"")="No","Not on log: no consent","On log")))</f>
        <v/>
      </c>
      <c r="F453" s="24"/>
    </row>
    <row r="454" customFormat="false" ht="15" hidden="false" customHeight="false" outlineLevel="0" collapsed="false">
      <c r="A454" s="13"/>
      <c r="B454" s="24"/>
      <c r="C454" s="28"/>
      <c r="D454" s="24"/>
      <c r="E454" s="29" t="str">
        <f aca="false">IF(A454="","",IF(A454&lt;Summary!$C$5,"No: before education",IF(IFERROR(INDEX(Clients!$C$4:$C$503,MATCH(B454,Clients!$A$4:$A$503,0)),"")="No","Not on log: no consent","On log")))</f>
        <v/>
      </c>
      <c r="F454" s="24"/>
    </row>
    <row r="455" customFormat="false" ht="15" hidden="false" customHeight="false" outlineLevel="0" collapsed="false">
      <c r="A455" s="13"/>
      <c r="B455" s="24"/>
      <c r="C455" s="28"/>
      <c r="D455" s="24"/>
      <c r="E455" s="29" t="str">
        <f aca="false">IF(A455="","",IF(A455&lt;Summary!$C$5,"No: before education",IF(IFERROR(INDEX(Clients!$C$4:$C$503,MATCH(B455,Clients!$A$4:$A$503,0)),"")="No","Not on log: no consent","On log")))</f>
        <v/>
      </c>
      <c r="F455" s="24"/>
    </row>
    <row r="456" customFormat="false" ht="15" hidden="false" customHeight="false" outlineLevel="0" collapsed="false">
      <c r="A456" s="13"/>
      <c r="B456" s="24"/>
      <c r="C456" s="28"/>
      <c r="D456" s="24"/>
      <c r="E456" s="29" t="str">
        <f aca="false">IF(A456="","",IF(A456&lt;Summary!$C$5,"No: before education",IF(IFERROR(INDEX(Clients!$C$4:$C$503,MATCH(B456,Clients!$A$4:$A$503,0)),"")="No","Not on log: no consent","On log")))</f>
        <v/>
      </c>
      <c r="F456" s="24"/>
    </row>
    <row r="457" customFormat="false" ht="15" hidden="false" customHeight="false" outlineLevel="0" collapsed="false">
      <c r="A457" s="13"/>
      <c r="B457" s="24"/>
      <c r="C457" s="28"/>
      <c r="D457" s="24"/>
      <c r="E457" s="29" t="str">
        <f aca="false">IF(A457="","",IF(A457&lt;Summary!$C$5,"No: before education",IF(IFERROR(INDEX(Clients!$C$4:$C$503,MATCH(B457,Clients!$A$4:$A$503,0)),"")="No","Not on log: no consent","On log")))</f>
        <v/>
      </c>
      <c r="F457" s="24"/>
    </row>
    <row r="458" customFormat="false" ht="15" hidden="false" customHeight="false" outlineLevel="0" collapsed="false">
      <c r="A458" s="13"/>
      <c r="B458" s="24"/>
      <c r="C458" s="28"/>
      <c r="D458" s="24"/>
      <c r="E458" s="29" t="str">
        <f aca="false">IF(A458="","",IF(A458&lt;Summary!$C$5,"No: before education",IF(IFERROR(INDEX(Clients!$C$4:$C$503,MATCH(B458,Clients!$A$4:$A$503,0)),"")="No","Not on log: no consent","On log")))</f>
        <v/>
      </c>
      <c r="F458" s="24"/>
    </row>
    <row r="459" customFormat="false" ht="15" hidden="false" customHeight="false" outlineLevel="0" collapsed="false">
      <c r="A459" s="13"/>
      <c r="B459" s="24"/>
      <c r="C459" s="28"/>
      <c r="D459" s="24"/>
      <c r="E459" s="29" t="str">
        <f aca="false">IF(A459="","",IF(A459&lt;Summary!$C$5,"No: before education",IF(IFERROR(INDEX(Clients!$C$4:$C$503,MATCH(B459,Clients!$A$4:$A$503,0)),"")="No","Not on log: no consent","On log")))</f>
        <v/>
      </c>
      <c r="F459" s="24"/>
    </row>
    <row r="460" customFormat="false" ht="15" hidden="false" customHeight="false" outlineLevel="0" collapsed="false">
      <c r="A460" s="13"/>
      <c r="B460" s="24"/>
      <c r="C460" s="28"/>
      <c r="D460" s="24"/>
      <c r="E460" s="29" t="str">
        <f aca="false">IF(A460="","",IF(A460&lt;Summary!$C$5,"No: before education",IF(IFERROR(INDEX(Clients!$C$4:$C$503,MATCH(B460,Clients!$A$4:$A$503,0)),"")="No","Not on log: no consent","On log")))</f>
        <v/>
      </c>
      <c r="F460" s="24"/>
    </row>
    <row r="461" customFormat="false" ht="15" hidden="false" customHeight="false" outlineLevel="0" collapsed="false">
      <c r="A461" s="13"/>
      <c r="B461" s="24"/>
      <c r="C461" s="28"/>
      <c r="D461" s="24"/>
      <c r="E461" s="29" t="str">
        <f aca="false">IF(A461="","",IF(A461&lt;Summary!$C$5,"No: before education",IF(IFERROR(INDEX(Clients!$C$4:$C$503,MATCH(B461,Clients!$A$4:$A$503,0)),"")="No","Not on log: no consent","On log")))</f>
        <v/>
      </c>
      <c r="F461" s="24"/>
    </row>
    <row r="462" customFormat="false" ht="15" hidden="false" customHeight="false" outlineLevel="0" collapsed="false">
      <c r="A462" s="13"/>
      <c r="B462" s="24"/>
      <c r="C462" s="28"/>
      <c r="D462" s="24"/>
      <c r="E462" s="29" t="str">
        <f aca="false">IF(A462="","",IF(A462&lt;Summary!$C$5,"No: before education",IF(IFERROR(INDEX(Clients!$C$4:$C$503,MATCH(B462,Clients!$A$4:$A$503,0)),"")="No","Not on log: no consent","On log")))</f>
        <v/>
      </c>
      <c r="F462" s="24"/>
    </row>
    <row r="463" customFormat="false" ht="15" hidden="false" customHeight="false" outlineLevel="0" collapsed="false">
      <c r="A463" s="13"/>
      <c r="B463" s="24"/>
      <c r="C463" s="28"/>
      <c r="D463" s="24"/>
      <c r="E463" s="29" t="str">
        <f aca="false">IF(A463="","",IF(A463&lt;Summary!$C$5,"No: before education",IF(IFERROR(INDEX(Clients!$C$4:$C$503,MATCH(B463,Clients!$A$4:$A$503,0)),"")="No","Not on log: no consent","On log")))</f>
        <v/>
      </c>
      <c r="F463" s="24"/>
    </row>
    <row r="464" customFormat="false" ht="15" hidden="false" customHeight="false" outlineLevel="0" collapsed="false">
      <c r="A464" s="13"/>
      <c r="B464" s="24"/>
      <c r="C464" s="28"/>
      <c r="D464" s="24"/>
      <c r="E464" s="29" t="str">
        <f aca="false">IF(A464="","",IF(A464&lt;Summary!$C$5,"No: before education",IF(IFERROR(INDEX(Clients!$C$4:$C$503,MATCH(B464,Clients!$A$4:$A$503,0)),"")="No","Not on log: no consent","On log")))</f>
        <v/>
      </c>
      <c r="F464" s="24"/>
    </row>
    <row r="465" customFormat="false" ht="15" hidden="false" customHeight="false" outlineLevel="0" collapsed="false">
      <c r="A465" s="13"/>
      <c r="B465" s="24"/>
      <c r="C465" s="28"/>
      <c r="D465" s="24"/>
      <c r="E465" s="29" t="str">
        <f aca="false">IF(A465="","",IF(A465&lt;Summary!$C$5,"No: before education",IF(IFERROR(INDEX(Clients!$C$4:$C$503,MATCH(B465,Clients!$A$4:$A$503,0)),"")="No","Not on log: no consent","On log")))</f>
        <v/>
      </c>
      <c r="F465" s="24"/>
    </row>
    <row r="466" customFormat="false" ht="15" hidden="false" customHeight="false" outlineLevel="0" collapsed="false">
      <c r="A466" s="13"/>
      <c r="B466" s="24"/>
      <c r="C466" s="28"/>
      <c r="D466" s="24"/>
      <c r="E466" s="29" t="str">
        <f aca="false">IF(A466="","",IF(A466&lt;Summary!$C$5,"No: before education",IF(IFERROR(INDEX(Clients!$C$4:$C$503,MATCH(B466,Clients!$A$4:$A$503,0)),"")="No","Not on log: no consent","On log")))</f>
        <v/>
      </c>
      <c r="F466" s="24"/>
    </row>
    <row r="467" customFormat="false" ht="15" hidden="false" customHeight="false" outlineLevel="0" collapsed="false">
      <c r="A467" s="13"/>
      <c r="B467" s="24"/>
      <c r="C467" s="28"/>
      <c r="D467" s="24"/>
      <c r="E467" s="29" t="str">
        <f aca="false">IF(A467="","",IF(A467&lt;Summary!$C$5,"No: before education",IF(IFERROR(INDEX(Clients!$C$4:$C$503,MATCH(B467,Clients!$A$4:$A$503,0)),"")="No","Not on log: no consent","On log")))</f>
        <v/>
      </c>
      <c r="F467" s="24"/>
    </row>
    <row r="468" customFormat="false" ht="15" hidden="false" customHeight="false" outlineLevel="0" collapsed="false">
      <c r="A468" s="13"/>
      <c r="B468" s="24"/>
      <c r="C468" s="28"/>
      <c r="D468" s="24"/>
      <c r="E468" s="29" t="str">
        <f aca="false">IF(A468="","",IF(A468&lt;Summary!$C$5,"No: before education",IF(IFERROR(INDEX(Clients!$C$4:$C$503,MATCH(B468,Clients!$A$4:$A$503,0)),"")="No","Not on log: no consent","On log")))</f>
        <v/>
      </c>
      <c r="F468" s="24"/>
    </row>
    <row r="469" customFormat="false" ht="15" hidden="false" customHeight="false" outlineLevel="0" collapsed="false">
      <c r="A469" s="13"/>
      <c r="B469" s="24"/>
      <c r="C469" s="28"/>
      <c r="D469" s="24"/>
      <c r="E469" s="29" t="str">
        <f aca="false">IF(A469="","",IF(A469&lt;Summary!$C$5,"No: before education",IF(IFERROR(INDEX(Clients!$C$4:$C$503,MATCH(B469,Clients!$A$4:$A$503,0)),"")="No","Not on log: no consent","On log")))</f>
        <v/>
      </c>
      <c r="F469" s="24"/>
    </row>
    <row r="470" customFormat="false" ht="15" hidden="false" customHeight="false" outlineLevel="0" collapsed="false">
      <c r="A470" s="13"/>
      <c r="B470" s="24"/>
      <c r="C470" s="28"/>
      <c r="D470" s="24"/>
      <c r="E470" s="29" t="str">
        <f aca="false">IF(A470="","",IF(A470&lt;Summary!$C$5,"No: before education",IF(IFERROR(INDEX(Clients!$C$4:$C$503,MATCH(B470,Clients!$A$4:$A$503,0)),"")="No","Not on log: no consent","On log")))</f>
        <v/>
      </c>
      <c r="F470" s="24"/>
    </row>
    <row r="471" customFormat="false" ht="15" hidden="false" customHeight="false" outlineLevel="0" collapsed="false">
      <c r="A471" s="13"/>
      <c r="B471" s="24"/>
      <c r="C471" s="28"/>
      <c r="D471" s="24"/>
      <c r="E471" s="29" t="str">
        <f aca="false">IF(A471="","",IF(A471&lt;Summary!$C$5,"No: before education",IF(IFERROR(INDEX(Clients!$C$4:$C$503,MATCH(B471,Clients!$A$4:$A$503,0)),"")="No","Not on log: no consent","On log")))</f>
        <v/>
      </c>
      <c r="F471" s="24"/>
    </row>
    <row r="472" customFormat="false" ht="15" hidden="false" customHeight="false" outlineLevel="0" collapsed="false">
      <c r="A472" s="13"/>
      <c r="B472" s="24"/>
      <c r="C472" s="28"/>
      <c r="D472" s="24"/>
      <c r="E472" s="29" t="str">
        <f aca="false">IF(A472="","",IF(A472&lt;Summary!$C$5,"No: before education",IF(IFERROR(INDEX(Clients!$C$4:$C$503,MATCH(B472,Clients!$A$4:$A$503,0)),"")="No","Not on log: no consent","On log")))</f>
        <v/>
      </c>
      <c r="F472" s="24"/>
    </row>
    <row r="473" customFormat="false" ht="15" hidden="false" customHeight="false" outlineLevel="0" collapsed="false">
      <c r="A473" s="13"/>
      <c r="B473" s="24"/>
      <c r="C473" s="28"/>
      <c r="D473" s="24"/>
      <c r="E473" s="29" t="str">
        <f aca="false">IF(A473="","",IF(A473&lt;Summary!$C$5,"No: before education",IF(IFERROR(INDEX(Clients!$C$4:$C$503,MATCH(B473,Clients!$A$4:$A$503,0)),"")="No","Not on log: no consent","On log")))</f>
        <v/>
      </c>
      <c r="F473" s="24"/>
    </row>
    <row r="474" customFormat="false" ht="15" hidden="false" customHeight="false" outlineLevel="0" collapsed="false">
      <c r="A474" s="13"/>
      <c r="B474" s="24"/>
      <c r="C474" s="28"/>
      <c r="D474" s="24"/>
      <c r="E474" s="29" t="str">
        <f aca="false">IF(A474="","",IF(A474&lt;Summary!$C$5,"No: before education",IF(IFERROR(INDEX(Clients!$C$4:$C$503,MATCH(B474,Clients!$A$4:$A$503,0)),"")="No","Not on log: no consent","On log")))</f>
        <v/>
      </c>
      <c r="F474" s="24"/>
    </row>
    <row r="475" customFormat="false" ht="15" hidden="false" customHeight="false" outlineLevel="0" collapsed="false">
      <c r="A475" s="13"/>
      <c r="B475" s="24"/>
      <c r="C475" s="28"/>
      <c r="D475" s="24"/>
      <c r="E475" s="29" t="str">
        <f aca="false">IF(A475="","",IF(A475&lt;Summary!$C$5,"No: before education",IF(IFERROR(INDEX(Clients!$C$4:$C$503,MATCH(B475,Clients!$A$4:$A$503,0)),"")="No","Not on log: no consent","On log")))</f>
        <v/>
      </c>
      <c r="F475" s="24"/>
    </row>
    <row r="476" customFormat="false" ht="15" hidden="false" customHeight="false" outlineLevel="0" collapsed="false">
      <c r="A476" s="13"/>
      <c r="B476" s="24"/>
      <c r="C476" s="28"/>
      <c r="D476" s="24"/>
      <c r="E476" s="29" t="str">
        <f aca="false">IF(A476="","",IF(A476&lt;Summary!$C$5,"No: before education",IF(IFERROR(INDEX(Clients!$C$4:$C$503,MATCH(B476,Clients!$A$4:$A$503,0)),"")="No","Not on log: no consent","On log")))</f>
        <v/>
      </c>
      <c r="F476" s="24"/>
    </row>
    <row r="477" customFormat="false" ht="15" hidden="false" customHeight="false" outlineLevel="0" collapsed="false">
      <c r="A477" s="13"/>
      <c r="B477" s="24"/>
      <c r="C477" s="28"/>
      <c r="D477" s="24"/>
      <c r="E477" s="29" t="str">
        <f aca="false">IF(A477="","",IF(A477&lt;Summary!$C$5,"No: before education",IF(IFERROR(INDEX(Clients!$C$4:$C$503,MATCH(B477,Clients!$A$4:$A$503,0)),"")="No","Not on log: no consent","On log")))</f>
        <v/>
      </c>
      <c r="F477" s="24"/>
    </row>
    <row r="478" customFormat="false" ht="15" hidden="false" customHeight="false" outlineLevel="0" collapsed="false">
      <c r="A478" s="13"/>
      <c r="B478" s="24"/>
      <c r="C478" s="28"/>
      <c r="D478" s="24"/>
      <c r="E478" s="29" t="str">
        <f aca="false">IF(A478="","",IF(A478&lt;Summary!$C$5,"No: before education",IF(IFERROR(INDEX(Clients!$C$4:$C$503,MATCH(B478,Clients!$A$4:$A$503,0)),"")="No","Not on log: no consent","On log")))</f>
        <v/>
      </c>
      <c r="F478" s="24"/>
    </row>
    <row r="479" customFormat="false" ht="15" hidden="false" customHeight="false" outlineLevel="0" collapsed="false">
      <c r="A479" s="13"/>
      <c r="B479" s="24"/>
      <c r="C479" s="28"/>
      <c r="D479" s="24"/>
      <c r="E479" s="29" t="str">
        <f aca="false">IF(A479="","",IF(A479&lt;Summary!$C$5,"No: before education",IF(IFERROR(INDEX(Clients!$C$4:$C$503,MATCH(B479,Clients!$A$4:$A$503,0)),"")="No","Not on log: no consent","On log")))</f>
        <v/>
      </c>
      <c r="F479" s="24"/>
    </row>
    <row r="480" customFormat="false" ht="15" hidden="false" customHeight="false" outlineLevel="0" collapsed="false">
      <c r="A480" s="13"/>
      <c r="B480" s="24"/>
      <c r="C480" s="28"/>
      <c r="D480" s="24"/>
      <c r="E480" s="29" t="str">
        <f aca="false">IF(A480="","",IF(A480&lt;Summary!$C$5,"No: before education",IF(IFERROR(INDEX(Clients!$C$4:$C$503,MATCH(B480,Clients!$A$4:$A$503,0)),"")="No","Not on log: no consent","On log")))</f>
        <v/>
      </c>
      <c r="F480" s="24"/>
    </row>
    <row r="481" customFormat="false" ht="15" hidden="false" customHeight="false" outlineLevel="0" collapsed="false">
      <c r="A481" s="13"/>
      <c r="B481" s="24"/>
      <c r="C481" s="28"/>
      <c r="D481" s="24"/>
      <c r="E481" s="29" t="str">
        <f aca="false">IF(A481="","",IF(A481&lt;Summary!$C$5,"No: before education",IF(IFERROR(INDEX(Clients!$C$4:$C$503,MATCH(B481,Clients!$A$4:$A$503,0)),"")="No","Not on log: no consent","On log")))</f>
        <v/>
      </c>
      <c r="F481" s="24"/>
    </row>
    <row r="482" customFormat="false" ht="15" hidden="false" customHeight="false" outlineLevel="0" collapsed="false">
      <c r="A482" s="13"/>
      <c r="B482" s="24"/>
      <c r="C482" s="28"/>
      <c r="D482" s="24"/>
      <c r="E482" s="29" t="str">
        <f aca="false">IF(A482="","",IF(A482&lt;Summary!$C$5,"No: before education",IF(IFERROR(INDEX(Clients!$C$4:$C$503,MATCH(B482,Clients!$A$4:$A$503,0)),"")="No","Not on log: no consent","On log")))</f>
        <v/>
      </c>
      <c r="F482" s="24"/>
    </row>
    <row r="483" customFormat="false" ht="15" hidden="false" customHeight="false" outlineLevel="0" collapsed="false">
      <c r="A483" s="13"/>
      <c r="B483" s="24"/>
      <c r="C483" s="28"/>
      <c r="D483" s="24"/>
      <c r="E483" s="29" t="str">
        <f aca="false">IF(A483="","",IF(A483&lt;Summary!$C$5,"No: before education",IF(IFERROR(INDEX(Clients!$C$4:$C$503,MATCH(B483,Clients!$A$4:$A$503,0)),"")="No","Not on log: no consent","On log")))</f>
        <v/>
      </c>
      <c r="F483" s="24"/>
    </row>
    <row r="484" customFormat="false" ht="15" hidden="false" customHeight="false" outlineLevel="0" collapsed="false">
      <c r="A484" s="13"/>
      <c r="B484" s="24"/>
      <c r="C484" s="28"/>
      <c r="D484" s="24"/>
      <c r="E484" s="29" t="str">
        <f aca="false">IF(A484="","",IF(A484&lt;Summary!$C$5,"No: before education",IF(IFERROR(INDEX(Clients!$C$4:$C$503,MATCH(B484,Clients!$A$4:$A$503,0)),"")="No","Not on log: no consent","On log")))</f>
        <v/>
      </c>
      <c r="F484" s="24"/>
    </row>
    <row r="485" customFormat="false" ht="15" hidden="false" customHeight="false" outlineLevel="0" collapsed="false">
      <c r="A485" s="13"/>
      <c r="B485" s="24"/>
      <c r="C485" s="28"/>
      <c r="D485" s="24"/>
      <c r="E485" s="29" t="str">
        <f aca="false">IF(A485="","",IF(A485&lt;Summary!$C$5,"No: before education",IF(IFERROR(INDEX(Clients!$C$4:$C$503,MATCH(B485,Clients!$A$4:$A$503,0)),"")="No","Not on log: no consent","On log")))</f>
        <v/>
      </c>
      <c r="F485" s="24"/>
    </row>
    <row r="486" customFormat="false" ht="15" hidden="false" customHeight="false" outlineLevel="0" collapsed="false">
      <c r="A486" s="13"/>
      <c r="B486" s="24"/>
      <c r="C486" s="28"/>
      <c r="D486" s="24"/>
      <c r="E486" s="29" t="str">
        <f aca="false">IF(A486="","",IF(A486&lt;Summary!$C$5,"No: before education",IF(IFERROR(INDEX(Clients!$C$4:$C$503,MATCH(B486,Clients!$A$4:$A$503,0)),"")="No","Not on log: no consent","On log")))</f>
        <v/>
      </c>
      <c r="F486" s="24"/>
    </row>
    <row r="487" customFormat="false" ht="15" hidden="false" customHeight="false" outlineLevel="0" collapsed="false">
      <c r="A487" s="13"/>
      <c r="B487" s="24"/>
      <c r="C487" s="28"/>
      <c r="D487" s="24"/>
      <c r="E487" s="29" t="str">
        <f aca="false">IF(A487="","",IF(A487&lt;Summary!$C$5,"No: before education",IF(IFERROR(INDEX(Clients!$C$4:$C$503,MATCH(B487,Clients!$A$4:$A$503,0)),"")="No","Not on log: no consent","On log")))</f>
        <v/>
      </c>
      <c r="F487" s="24"/>
    </row>
    <row r="488" customFormat="false" ht="15" hidden="false" customHeight="false" outlineLevel="0" collapsed="false">
      <c r="A488" s="13"/>
      <c r="B488" s="24"/>
      <c r="C488" s="28"/>
      <c r="D488" s="24"/>
      <c r="E488" s="29" t="str">
        <f aca="false">IF(A488="","",IF(A488&lt;Summary!$C$5,"No: before education",IF(IFERROR(INDEX(Clients!$C$4:$C$503,MATCH(B488,Clients!$A$4:$A$503,0)),"")="No","Not on log: no consent","On log")))</f>
        <v/>
      </c>
      <c r="F488" s="24"/>
    </row>
    <row r="489" customFormat="false" ht="15" hidden="false" customHeight="false" outlineLevel="0" collapsed="false">
      <c r="A489" s="13"/>
      <c r="B489" s="24"/>
      <c r="C489" s="28"/>
      <c r="D489" s="24"/>
      <c r="E489" s="29" t="str">
        <f aca="false">IF(A489="","",IF(A489&lt;Summary!$C$5,"No: before education",IF(IFERROR(INDEX(Clients!$C$4:$C$503,MATCH(B489,Clients!$A$4:$A$503,0)),"")="No","Not on log: no consent","On log")))</f>
        <v/>
      </c>
      <c r="F489" s="24"/>
    </row>
    <row r="490" customFormat="false" ht="15" hidden="false" customHeight="false" outlineLevel="0" collapsed="false">
      <c r="A490" s="13"/>
      <c r="B490" s="24"/>
      <c r="C490" s="28"/>
      <c r="D490" s="24"/>
      <c r="E490" s="29" t="str">
        <f aca="false">IF(A490="","",IF(A490&lt;Summary!$C$5,"No: before education",IF(IFERROR(INDEX(Clients!$C$4:$C$503,MATCH(B490,Clients!$A$4:$A$503,0)),"")="No","Not on log: no consent","On log")))</f>
        <v/>
      </c>
      <c r="F490" s="24"/>
    </row>
    <row r="491" customFormat="false" ht="15" hidden="false" customHeight="false" outlineLevel="0" collapsed="false">
      <c r="A491" s="13"/>
      <c r="B491" s="24"/>
      <c r="C491" s="28"/>
      <c r="D491" s="24"/>
      <c r="E491" s="29" t="str">
        <f aca="false">IF(A491="","",IF(A491&lt;Summary!$C$5,"No: before education",IF(IFERROR(INDEX(Clients!$C$4:$C$503,MATCH(B491,Clients!$A$4:$A$503,0)),"")="No","Not on log: no consent","On log")))</f>
        <v/>
      </c>
      <c r="F491" s="24"/>
    </row>
    <row r="492" customFormat="false" ht="15" hidden="false" customHeight="false" outlineLevel="0" collapsed="false">
      <c r="A492" s="13"/>
      <c r="B492" s="24"/>
      <c r="C492" s="28"/>
      <c r="D492" s="24"/>
      <c r="E492" s="29" t="str">
        <f aca="false">IF(A492="","",IF(A492&lt;Summary!$C$5,"No: before education",IF(IFERROR(INDEX(Clients!$C$4:$C$503,MATCH(B492,Clients!$A$4:$A$503,0)),"")="No","Not on log: no consent","On log")))</f>
        <v/>
      </c>
      <c r="F492" s="24"/>
    </row>
    <row r="493" customFormat="false" ht="15" hidden="false" customHeight="false" outlineLevel="0" collapsed="false">
      <c r="A493" s="13"/>
      <c r="B493" s="24"/>
      <c r="C493" s="28"/>
      <c r="D493" s="24"/>
      <c r="E493" s="29" t="str">
        <f aca="false">IF(A493="","",IF(A493&lt;Summary!$C$5,"No: before education",IF(IFERROR(INDEX(Clients!$C$4:$C$503,MATCH(B493,Clients!$A$4:$A$503,0)),"")="No","Not on log: no consent","On log")))</f>
        <v/>
      </c>
      <c r="F493" s="24"/>
    </row>
    <row r="494" customFormat="false" ht="15" hidden="false" customHeight="false" outlineLevel="0" collapsed="false">
      <c r="A494" s="13"/>
      <c r="B494" s="24"/>
      <c r="C494" s="28"/>
      <c r="D494" s="24"/>
      <c r="E494" s="29" t="str">
        <f aca="false">IF(A494="","",IF(A494&lt;Summary!$C$5,"No: before education",IF(IFERROR(INDEX(Clients!$C$4:$C$503,MATCH(B494,Clients!$A$4:$A$503,0)),"")="No","Not on log: no consent","On log")))</f>
        <v/>
      </c>
      <c r="F494" s="24"/>
    </row>
    <row r="495" customFormat="false" ht="15" hidden="false" customHeight="false" outlineLevel="0" collapsed="false">
      <c r="A495" s="13"/>
      <c r="B495" s="24"/>
      <c r="C495" s="28"/>
      <c r="D495" s="24"/>
      <c r="E495" s="29" t="str">
        <f aca="false">IF(A495="","",IF(A495&lt;Summary!$C$5,"No: before education",IF(IFERROR(INDEX(Clients!$C$4:$C$503,MATCH(B495,Clients!$A$4:$A$503,0)),"")="No","Not on log: no consent","On log")))</f>
        <v/>
      </c>
      <c r="F495" s="24"/>
    </row>
    <row r="496" customFormat="false" ht="15" hidden="false" customHeight="false" outlineLevel="0" collapsed="false">
      <c r="A496" s="13"/>
      <c r="B496" s="24"/>
      <c r="C496" s="28"/>
      <c r="D496" s="24"/>
      <c r="E496" s="29" t="str">
        <f aca="false">IF(A496="","",IF(A496&lt;Summary!$C$5,"No: before education",IF(IFERROR(INDEX(Clients!$C$4:$C$503,MATCH(B496,Clients!$A$4:$A$503,0)),"")="No","Not on log: no consent","On log")))</f>
        <v/>
      </c>
      <c r="F496" s="24"/>
    </row>
    <row r="497" customFormat="false" ht="15" hidden="false" customHeight="false" outlineLevel="0" collapsed="false">
      <c r="A497" s="13"/>
      <c r="B497" s="24"/>
      <c r="C497" s="28"/>
      <c r="D497" s="24"/>
      <c r="E497" s="29" t="str">
        <f aca="false">IF(A497="","",IF(A497&lt;Summary!$C$5,"No: before education",IF(IFERROR(INDEX(Clients!$C$4:$C$503,MATCH(B497,Clients!$A$4:$A$503,0)),"")="No","Not on log: no consent","On log")))</f>
        <v/>
      </c>
      <c r="F497" s="24"/>
    </row>
    <row r="498" customFormat="false" ht="15" hidden="false" customHeight="false" outlineLevel="0" collapsed="false">
      <c r="A498" s="13"/>
      <c r="B498" s="24"/>
      <c r="C498" s="28"/>
      <c r="D498" s="24"/>
      <c r="E498" s="29" t="str">
        <f aca="false">IF(A498="","",IF(A498&lt;Summary!$C$5,"No: before education",IF(IFERROR(INDEX(Clients!$C$4:$C$503,MATCH(B498,Clients!$A$4:$A$503,0)),"")="No","Not on log: no consent","On log")))</f>
        <v/>
      </c>
      <c r="F498" s="24"/>
    </row>
    <row r="499" customFormat="false" ht="15" hidden="false" customHeight="false" outlineLevel="0" collapsed="false">
      <c r="A499" s="13"/>
      <c r="B499" s="24"/>
      <c r="C499" s="28"/>
      <c r="D499" s="24"/>
      <c r="E499" s="29" t="str">
        <f aca="false">IF(A499="","",IF(A499&lt;Summary!$C$5,"No: before education",IF(IFERROR(INDEX(Clients!$C$4:$C$503,MATCH(B499,Clients!$A$4:$A$503,0)),"")="No","Not on log: no consent","On log")))</f>
        <v/>
      </c>
      <c r="F499" s="24"/>
    </row>
    <row r="500" customFormat="false" ht="15" hidden="false" customHeight="false" outlineLevel="0" collapsed="false">
      <c r="A500" s="13"/>
      <c r="B500" s="24"/>
      <c r="C500" s="28"/>
      <c r="D500" s="24"/>
      <c r="E500" s="29" t="str">
        <f aca="false">IF(A500="","",IF(A500&lt;Summary!$C$5,"No: before education",IF(IFERROR(INDEX(Clients!$C$4:$C$503,MATCH(B500,Clients!$A$4:$A$503,0)),"")="No","Not on log: no consent","On log")))</f>
        <v/>
      </c>
      <c r="F500" s="24"/>
    </row>
    <row r="501" customFormat="false" ht="15" hidden="false" customHeight="false" outlineLevel="0" collapsed="false">
      <c r="A501" s="13"/>
      <c r="B501" s="24"/>
      <c r="C501" s="28"/>
      <c r="D501" s="24"/>
      <c r="E501" s="29" t="str">
        <f aca="false">IF(A501="","",IF(A501&lt;Summary!$C$5,"No: before education",IF(IFERROR(INDEX(Clients!$C$4:$C$503,MATCH(B501,Clients!$A$4:$A$503,0)),"")="No","Not on log: no consent","On log")))</f>
        <v/>
      </c>
      <c r="F501" s="24"/>
    </row>
    <row r="502" customFormat="false" ht="15" hidden="false" customHeight="false" outlineLevel="0" collapsed="false">
      <c r="A502" s="13"/>
      <c r="B502" s="24"/>
      <c r="C502" s="28"/>
      <c r="D502" s="24"/>
      <c r="E502" s="29" t="str">
        <f aca="false">IF(A502="","",IF(A502&lt;Summary!$C$5,"No: before education",IF(IFERROR(INDEX(Clients!$C$4:$C$503,MATCH(B502,Clients!$A$4:$A$503,0)),"")="No","Not on log: no consent","On log")))</f>
        <v/>
      </c>
      <c r="F502" s="24"/>
    </row>
    <row r="503" customFormat="false" ht="15" hidden="false" customHeight="false" outlineLevel="0" collapsed="false">
      <c r="A503" s="13"/>
      <c r="B503" s="24"/>
      <c r="C503" s="28"/>
      <c r="D503" s="24"/>
      <c r="E503" s="29" t="str">
        <f aca="false">IF(A503="","",IF(A503&lt;Summary!$C$5,"No: before education",IF(IFERROR(INDEX(Clients!$C$4:$C$503,MATCH(B503,Clients!$A$4:$A$503,0)),"")="No","Not on log: no consent","On log")))</f>
        <v/>
      </c>
      <c r="F503" s="24"/>
    </row>
  </sheetData>
  <autoFilter ref="A3:F503"/>
  <mergeCells count="1">
    <mergeCell ref="A2:F2"/>
  </mergeCells>
  <dataValidations count="4">
    <dataValidation allowBlank="true" errorStyle="stop" operator="between" showDropDown="false" showErrorMessage="false" showInputMessage="false" sqref="B4:B503" type="list">
      <formula1>Clients!$A$4:$A$503</formula1>
      <formula2>0</formula2>
    </dataValidation>
    <dataValidation allowBlank="true" errorStyle="stop" operator="between" showDropDown="false" showErrorMessage="false" showInputMessage="false" sqref="D4:D503" type="list">
      <formula1>"Paid,Pro bono"</formula1>
      <formula2>0</formula2>
    </dataValidation>
    <dataValidation allowBlank="true" errorStyle="stop" operator="between" showDropDown="false" showErrorMessage="false" showInputMessage="false" sqref="C4:C503" type="decimal">
      <formula1>0</formula1>
      <formula2>12</formula2>
    </dataValidation>
    <dataValidation allowBlank="true" errorStyle="stop" operator="greaterThan" showDropDown="false" showErrorMessage="false" showInputMessage="false" sqref="A4:A503"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2026-10-09T16:19:08Z</dcterms:created>
  <dc:creator>openpyxl</dc:creator>
  <dc:description/>
  <dc:language>en-US</dc:language>
  <cp:lastModifiedBy/>
  <dcterms:modified xsi:type="dcterms:W3CDTF">2026-10-09T16:19:08Z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